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ESTP Motupe\Cursos\Excel 2016\Junio 2018\"/>
    </mc:Choice>
  </mc:AlternateContent>
  <xr:revisionPtr revIDLastSave="0" documentId="10_ncr:8100000_{BC43184B-5CAD-495F-BD3F-0EE826744DA3}" xr6:coauthVersionLast="33" xr6:coauthVersionMax="33" xr10:uidLastSave="{00000000-0000-0000-0000-000000000000}"/>
  <bookViews>
    <workbookView xWindow="0" yWindow="0" windowWidth="28800" windowHeight="12000" xr2:uid="{00000000-000D-0000-FFFF-FFFF00000000}"/>
  </bookViews>
  <sheets>
    <sheet name="Presentación" sheetId="15" r:id="rId1"/>
    <sheet name="Funciones Hora y minuto" sheetId="20" r:id="rId2"/>
    <sheet name="Filtros" sheetId="21" r:id="rId3"/>
  </sheets>
  <definedNames>
    <definedName name="_f" hidden="1">3</definedName>
    <definedName name="_xlnm._FilterDatabase" localSheetId="2" hidden="1">Filtros!$A$11:$G$88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</workbook>
</file>

<file path=xl/calcChain.xml><?xml version="1.0" encoding="utf-8"?>
<calcChain xmlns="http://schemas.openxmlformats.org/spreadsheetml/2006/main">
  <c r="H15" i="20" l="1"/>
  <c r="F15" i="20" s="1"/>
  <c r="G15" i="20" s="1"/>
  <c r="L15" i="20" s="1"/>
  <c r="I15" i="20"/>
  <c r="J15" i="20"/>
  <c r="K15" i="20"/>
  <c r="H16" i="20"/>
  <c r="I16" i="20"/>
  <c r="J16" i="20"/>
  <c r="K16" i="20" s="1"/>
  <c r="H17" i="20"/>
  <c r="I17" i="20"/>
  <c r="J17" i="20"/>
  <c r="F17" i="20" s="1"/>
  <c r="G17" i="20" s="1"/>
  <c r="L17" i="20" s="1"/>
  <c r="K17" i="20"/>
  <c r="H18" i="20"/>
  <c r="I18" i="20" s="1"/>
  <c r="J18" i="20"/>
  <c r="K18" i="20"/>
  <c r="H19" i="20"/>
  <c r="F19" i="20" s="1"/>
  <c r="G19" i="20" s="1"/>
  <c r="L19" i="20" s="1"/>
  <c r="I19" i="20"/>
  <c r="J19" i="20"/>
  <c r="K19" i="20"/>
  <c r="H20" i="20"/>
  <c r="I20" i="20"/>
  <c r="J20" i="20"/>
  <c r="K20" i="20" s="1"/>
  <c r="H21" i="20"/>
  <c r="I21" i="20"/>
  <c r="J21" i="20"/>
  <c r="F21" i="20" s="1"/>
  <c r="G21" i="20" s="1"/>
  <c r="L21" i="20" s="1"/>
  <c r="K21" i="20"/>
  <c r="H22" i="20"/>
  <c r="I22" i="20" s="1"/>
  <c r="J22" i="20"/>
  <c r="K22" i="20"/>
  <c r="H23" i="20"/>
  <c r="F23" i="20" s="1"/>
  <c r="G23" i="20" s="1"/>
  <c r="L23" i="20" s="1"/>
  <c r="I23" i="20"/>
  <c r="J23" i="20"/>
  <c r="K23" i="20"/>
  <c r="H24" i="20"/>
  <c r="I24" i="20"/>
  <c r="J24" i="20"/>
  <c r="K24" i="20" s="1"/>
  <c r="H25" i="20"/>
  <c r="I25" i="20"/>
  <c r="J25" i="20"/>
  <c r="F25" i="20" s="1"/>
  <c r="G25" i="20" s="1"/>
  <c r="L25" i="20" s="1"/>
  <c r="K25" i="20"/>
  <c r="H26" i="20"/>
  <c r="I26" i="20" s="1"/>
  <c r="J26" i="20"/>
  <c r="K26" i="20"/>
  <c r="H27" i="20"/>
  <c r="F27" i="20" s="1"/>
  <c r="G27" i="20" s="1"/>
  <c r="L27" i="20" s="1"/>
  <c r="I27" i="20"/>
  <c r="J27" i="20"/>
  <c r="K27" i="20"/>
  <c r="H28" i="20"/>
  <c r="I28" i="20"/>
  <c r="J28" i="20"/>
  <c r="K28" i="20" s="1"/>
  <c r="H29" i="20"/>
  <c r="I29" i="20"/>
  <c r="J29" i="20"/>
  <c r="F29" i="20" s="1"/>
  <c r="G29" i="20" s="1"/>
  <c r="L29" i="20" s="1"/>
  <c r="K29" i="20"/>
  <c r="H30" i="20"/>
  <c r="I30" i="20" s="1"/>
  <c r="J30" i="20"/>
  <c r="K30" i="20"/>
  <c r="H31" i="20"/>
  <c r="F31" i="20" s="1"/>
  <c r="G31" i="20" s="1"/>
  <c r="L31" i="20" s="1"/>
  <c r="I31" i="20"/>
  <c r="J31" i="20"/>
  <c r="K31" i="20"/>
  <c r="H32" i="20"/>
  <c r="I32" i="20"/>
  <c r="J32" i="20"/>
  <c r="K32" i="20" s="1"/>
  <c r="H33" i="20"/>
  <c r="I33" i="20"/>
  <c r="J33" i="20"/>
  <c r="F33" i="20" s="1"/>
  <c r="G33" i="20" s="1"/>
  <c r="L33" i="20" s="1"/>
  <c r="K33" i="20"/>
  <c r="L14" i="20"/>
  <c r="K14" i="20"/>
  <c r="J14" i="20"/>
  <c r="I14" i="20"/>
  <c r="H14" i="20"/>
  <c r="F24" i="20" l="1"/>
  <c r="G24" i="20" s="1"/>
  <c r="L24" i="20" s="1"/>
  <c r="F20" i="20"/>
  <c r="G20" i="20" s="1"/>
  <c r="L20" i="20" s="1"/>
  <c r="F32" i="20"/>
  <c r="G32" i="20" s="1"/>
  <c r="L32" i="20" s="1"/>
  <c r="F28" i="20"/>
  <c r="G28" i="20" s="1"/>
  <c r="L28" i="20" s="1"/>
  <c r="F16" i="20"/>
  <c r="G16" i="20" s="1"/>
  <c r="L16" i="20" s="1"/>
  <c r="F30" i="20"/>
  <c r="G30" i="20" s="1"/>
  <c r="L30" i="20" s="1"/>
  <c r="F26" i="20"/>
  <c r="G26" i="20" s="1"/>
  <c r="L26" i="20" s="1"/>
  <c r="F22" i="20"/>
  <c r="G22" i="20" s="1"/>
  <c r="L22" i="20" s="1"/>
  <c r="F18" i="20"/>
  <c r="G18" i="20" s="1"/>
  <c r="L18" i="20" s="1"/>
  <c r="F14" i="20"/>
  <c r="G1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LAB-USR-I-PT355-202</author>
  </authors>
  <commentList>
    <comment ref="F13" authorId="0" shapeId="0" xr:uid="{1889CF14-B167-4870-AD9E-AA22D41BC63F}">
      <text>
        <r>
          <rPr>
            <b/>
            <sz val="9"/>
            <color indexed="81"/>
            <rFont val="Tahoma"/>
            <family val="2"/>
          </rPr>
          <t>E14-D14-H14-J14</t>
        </r>
      </text>
    </comment>
    <comment ref="G13" authorId="0" shapeId="0" xr:uid="{3ED7F1FF-C744-4757-809E-74F30A93814D}">
      <text>
        <r>
          <rPr>
            <b/>
            <sz val="9"/>
            <color indexed="81"/>
            <rFont val="Tahoma"/>
            <family val="2"/>
          </rPr>
          <t>=HORA(F14)*$K$9)+(MINUTO(F14)*$K$9)/60</t>
        </r>
      </text>
    </comment>
    <comment ref="H13" authorId="0" shapeId="0" xr:uid="{61853ACF-E63A-41DD-AA95-BCBB7B728E4C}">
      <text>
        <r>
          <rPr>
            <b/>
            <sz val="9"/>
            <color indexed="81"/>
            <rFont val="Tahoma"/>
            <family val="2"/>
          </rPr>
          <t>=E14-$C$11</t>
        </r>
      </text>
    </comment>
    <comment ref="I13" authorId="0" shapeId="0" xr:uid="{B71F9CE7-C37A-4794-B2A0-0E1A2F2990FA}">
      <text>
        <r>
          <rPr>
            <b/>
            <sz val="9"/>
            <color indexed="81"/>
            <rFont val="Tahoma"/>
            <family val="2"/>
          </rPr>
          <t>=HORA(H14)*$K$10+MINUTO(H14)*$K$10/60</t>
        </r>
      </text>
    </comment>
    <comment ref="J13" authorId="0" shapeId="0" xr:uid="{323DADAB-6F99-48B4-863B-21B3E12B1497}">
      <text>
        <r>
          <rPr>
            <b/>
            <sz val="9"/>
            <color indexed="81"/>
            <rFont val="Tahoma"/>
            <family val="2"/>
          </rPr>
          <t>=SI(D14&gt;=$C$10,D14-$C$10,0)</t>
        </r>
      </text>
    </comment>
    <comment ref="K13" authorId="0" shapeId="0" xr:uid="{7FE0780E-01CC-4567-8A12-78D71EC87DF9}">
      <text>
        <r>
          <rPr>
            <b/>
            <sz val="9"/>
            <color indexed="81"/>
            <rFont val="Tahoma"/>
            <family val="2"/>
          </rPr>
          <t>=HORA(J14)*60*$K$11+MINUTO(J14)*$K$11</t>
        </r>
      </text>
    </comment>
    <comment ref="L13" authorId="0" shapeId="0" xr:uid="{1C213C94-6934-4482-9A3C-7B561C425E4E}">
      <text>
        <r>
          <rPr>
            <b/>
            <sz val="9"/>
            <color indexed="81"/>
            <rFont val="Tahoma"/>
            <family val="2"/>
          </rPr>
          <t>=G14+I14-K14</t>
        </r>
      </text>
    </comment>
  </commentList>
</comments>
</file>

<file path=xl/sharedStrings.xml><?xml version="1.0" encoding="utf-8"?>
<sst xmlns="http://schemas.openxmlformats.org/spreadsheetml/2006/main" count="293" uniqueCount="176">
  <si>
    <t>Instituto de Educación Superior Tecnológico Público</t>
  </si>
  <si>
    <t>"MOTUPE"</t>
  </si>
  <si>
    <t>COMPUTACIÓN E INFORMÁTICA</t>
  </si>
  <si>
    <t>www.iestpmotupe.edu.pe</t>
  </si>
  <si>
    <t>SESIÓN 04</t>
  </si>
  <si>
    <t>Funciones Lógicas y Filtros</t>
  </si>
  <si>
    <t>Calcular: Pago horas normales, pago horas extras, Dcto. Por tardanza y pago total</t>
  </si>
  <si>
    <t>Planilla de Salarios de Trabajadores</t>
  </si>
  <si>
    <t>EMPRESA "EL SOL BRILLANTE" S.A</t>
  </si>
  <si>
    <t>Pago Hora normal</t>
  </si>
  <si>
    <t>Hora de ingreso</t>
  </si>
  <si>
    <t>Pago Hora Extra</t>
  </si>
  <si>
    <t>Hora de Salida</t>
  </si>
  <si>
    <t>Dcto minuto tardanza</t>
  </si>
  <si>
    <t>Codigo</t>
  </si>
  <si>
    <t>Trabajodores</t>
  </si>
  <si>
    <t>Fecha</t>
  </si>
  <si>
    <t>Hora de
Ingreso</t>
  </si>
  <si>
    <t>Hora de
Salida</t>
  </si>
  <si>
    <t>Horas
Normales</t>
  </si>
  <si>
    <t>Pago Horas Normales</t>
  </si>
  <si>
    <t>Horas
Extras</t>
  </si>
  <si>
    <t>Pago Horas
Extras</t>
  </si>
  <si>
    <t>Tardanza</t>
  </si>
  <si>
    <t>Dcto. por
Tardanza</t>
  </si>
  <si>
    <t>Pago
Total</t>
  </si>
  <si>
    <t>ARROYO MUNASCA, Mily Milagros</t>
  </si>
  <si>
    <t>ASTUVILCA HUAMANI, Julio Cesar</t>
  </si>
  <si>
    <t>BUSTAMANTE BERNAL, Jose Luis</t>
  </si>
  <si>
    <t>CARLOS YANA, Elmer Javier</t>
  </si>
  <si>
    <t>CHAVEZ HUANQUI, Edgard Alexis</t>
  </si>
  <si>
    <t>CHUNGA CARREÑO, Jhon Wilmer</t>
  </si>
  <si>
    <t>CISNEROS LAHUANA, Juan Yony</t>
  </si>
  <si>
    <t>COSSIO MENDOZA, Christian Brayan</t>
  </si>
  <si>
    <t>CUEVA FRANCO, Victor Raul</t>
  </si>
  <si>
    <t>DE LA CRUZ GARCIA, Juan Carlos</t>
  </si>
  <si>
    <t>HUATAY CALLAPIÑA, Rosmery</t>
  </si>
  <si>
    <t>MORAN HUAPAYA, Christian Miguel Angel</t>
  </si>
  <si>
    <t>MORE SALAZAR, Stewart Segundo</t>
  </si>
  <si>
    <t>OJEDA CAYCHO, Jessica Susana</t>
  </si>
  <si>
    <t>ROJAS COYLA, Marisol</t>
  </si>
  <si>
    <t>RUJEL GARCIA, Francisca</t>
  </si>
  <si>
    <t>TARRILLO PEREZ, Yensi Keily</t>
  </si>
  <si>
    <t>VASQUEZ ALARCON, Ruh Mery</t>
  </si>
  <si>
    <t>ROBLES RODRIGUEZ, Mili</t>
  </si>
  <si>
    <t>TRUJILLO SALVADOR, Manuel Alejandro</t>
  </si>
  <si>
    <t>a) Mostrar todos los producto que superan 50 en Precio Unitario</t>
  </si>
  <si>
    <t>Código</t>
  </si>
  <si>
    <t>Nombre de producto</t>
  </si>
  <si>
    <t>Categoria</t>
  </si>
  <si>
    <t>Nombre del Proveedor</t>
  </si>
  <si>
    <t>Precio Unit</t>
  </si>
  <si>
    <t>Stock</t>
  </si>
  <si>
    <t>Valor</t>
  </si>
  <si>
    <t>Té Dharamsala</t>
  </si>
  <si>
    <t>Bebidas</t>
  </si>
  <si>
    <t>Exotic Liquids</t>
  </si>
  <si>
    <t>Cerveza tibetana Barley</t>
  </si>
  <si>
    <t>Sirope de regaliz</t>
  </si>
  <si>
    <t>Condimentos</t>
  </si>
  <si>
    <t>Especias Cajun del chef Anton</t>
  </si>
  <si>
    <t>New Orleans Cajun Delights</t>
  </si>
  <si>
    <t>Mezcla Gumbo del chef Anton</t>
  </si>
  <si>
    <t>Mermelada de grosellas de la abuela</t>
  </si>
  <si>
    <t>Grandma Kelly's Homestead</t>
  </si>
  <si>
    <t>Peras secas orgánicas del tío Bob</t>
  </si>
  <si>
    <t>Frutas/Verduras</t>
  </si>
  <si>
    <t>Salsa de arándanos Northwoods</t>
  </si>
  <si>
    <t>Buey Mishi Kobe</t>
  </si>
  <si>
    <t>Carnes</t>
  </si>
  <si>
    <t>Tokyo Traders</t>
  </si>
  <si>
    <t>Pez espada</t>
  </si>
  <si>
    <t>Pescado/Marisco</t>
  </si>
  <si>
    <t>Queso Cabrales</t>
  </si>
  <si>
    <t>Lácteos</t>
  </si>
  <si>
    <t>Cooperativa de Quesos 'Las Cabras'</t>
  </si>
  <si>
    <t>Queso Manchego La Pastora</t>
  </si>
  <si>
    <t>Algas Konbu</t>
  </si>
  <si>
    <t>Mayumi's</t>
  </si>
  <si>
    <t>Cuajada de judías</t>
  </si>
  <si>
    <t>Salsa de soja baja en sodio</t>
  </si>
  <si>
    <t>Postre de merengue Pavlova</t>
  </si>
  <si>
    <t>Repostería</t>
  </si>
  <si>
    <t>Pavlova, Ltd.</t>
  </si>
  <si>
    <t>Cordero Alice Springs</t>
  </si>
  <si>
    <t>Langostinos tigre Carnarvon</t>
  </si>
  <si>
    <t>Pastas de té de chocolate</t>
  </si>
  <si>
    <t>Specialty Biscuits, Ltd.</t>
  </si>
  <si>
    <t>Mermelada de Sir Rodney's</t>
  </si>
  <si>
    <t>Bollos de Sir Rodney's</t>
  </si>
  <si>
    <t>Pan de centeno crujiente estilo Gustaf's</t>
  </si>
  <si>
    <t>Granos/Cereales</t>
  </si>
  <si>
    <t>PB Knäckebröd AB</t>
  </si>
  <si>
    <t>Pan fino</t>
  </si>
  <si>
    <t>Refresco Guaraná Fantástica</t>
  </si>
  <si>
    <t>Refrescos Americanas LTDA</t>
  </si>
  <si>
    <t>Crema de chocolate y nueces NuNuCa</t>
  </si>
  <si>
    <t>Heli Süßwaren GmbH &amp; Co. KG</t>
  </si>
  <si>
    <t>Ositos de goma Gumbär</t>
  </si>
  <si>
    <t>Chocolate Schoggi</t>
  </si>
  <si>
    <t>Col fermentada Rössle</t>
  </si>
  <si>
    <t>Plutzer Lebensmittelgroßmärkte AG</t>
  </si>
  <si>
    <t>Salchicha Thüringer</t>
  </si>
  <si>
    <t>Arenque blanco del noroeste</t>
  </si>
  <si>
    <t>Nord-Ost-Fisch Handelsgesellschaft mbH</t>
  </si>
  <si>
    <t>Queso gorgonzola Telino</t>
  </si>
  <si>
    <t>Formaggi Fortini s.r.l.</t>
  </si>
  <si>
    <t>Queso Mascarpone Fabioli</t>
  </si>
  <si>
    <t>Queso de cabra</t>
  </si>
  <si>
    <t>Norske Meierier</t>
  </si>
  <si>
    <t>Cerveza Sasquatch</t>
  </si>
  <si>
    <t>Bigfoot Breweries</t>
  </si>
  <si>
    <t>Cerveza negra Steeleye</t>
  </si>
  <si>
    <t>Escabeche de arenque</t>
  </si>
  <si>
    <t>Svensk Sjöföda AB</t>
  </si>
  <si>
    <t>Salmón ahumado Gravad</t>
  </si>
  <si>
    <t>Vino Côte de Blaye</t>
  </si>
  <si>
    <t>Aux joyeux ecclésiastiques</t>
  </si>
  <si>
    <t>Licor verde Chartreuse</t>
  </si>
  <si>
    <t>Carne de cangrejo de Boston</t>
  </si>
  <si>
    <t>New England Seafood Cannery</t>
  </si>
  <si>
    <t>Crema de almejas estilo Nueva Inglaterra</t>
  </si>
  <si>
    <t>Tallarines de Singapur</t>
  </si>
  <si>
    <t>Leka Trading</t>
  </si>
  <si>
    <t>Café de Malasia</t>
  </si>
  <si>
    <t>Azúcar negra Malacca</t>
  </si>
  <si>
    <t>Arenque ahumado</t>
  </si>
  <si>
    <t>Lyngbysild</t>
  </si>
  <si>
    <t>Arenque salado</t>
  </si>
  <si>
    <t>Galletas Zaanse</t>
  </si>
  <si>
    <t>Zaanse Snoepfabriek</t>
  </si>
  <si>
    <t>Chocolate holandés</t>
  </si>
  <si>
    <t>Regaliz</t>
  </si>
  <si>
    <t>Karkki Oy</t>
  </si>
  <si>
    <t>Chocolate blanco</t>
  </si>
  <si>
    <t>Manzanas secas Manjimup</t>
  </si>
  <si>
    <t>G'day, Mate</t>
  </si>
  <si>
    <t>Cereales para Filo</t>
  </si>
  <si>
    <t>Empanada de carne</t>
  </si>
  <si>
    <t>Empanada de cerdo</t>
  </si>
  <si>
    <t>Ma Maison</t>
  </si>
  <si>
    <t>Paté chino</t>
  </si>
  <si>
    <t>Gnocchi de la abuela Alicia</t>
  </si>
  <si>
    <t>Pasta Buttini s.r.l.</t>
  </si>
  <si>
    <t>Raviolis Angelo</t>
  </si>
  <si>
    <t>Caracoles de Borgoña</t>
  </si>
  <si>
    <t>Escargots Nouveaux</t>
  </si>
  <si>
    <t>Raclet de queso Courdavault</t>
  </si>
  <si>
    <t>Gai pâturage</t>
  </si>
  <si>
    <t>Camembert Pierrot</t>
  </si>
  <si>
    <t>Sirope de arce</t>
  </si>
  <si>
    <t>Forêts d'érables</t>
  </si>
  <si>
    <t>Tarta de azúcar</t>
  </si>
  <si>
    <t>Sandwich de vegetales</t>
  </si>
  <si>
    <t>Bollos de pan de Wimmer</t>
  </si>
  <si>
    <t>Salsa de pimiento picante de Luisiana</t>
  </si>
  <si>
    <t>Especias picantes de Luisiana</t>
  </si>
  <si>
    <t>Cerveza Laughing Lumberjack</t>
  </si>
  <si>
    <t>Barras de pan de Escocia</t>
  </si>
  <si>
    <t>Queso Gudbrandsdals</t>
  </si>
  <si>
    <t>Cerveza Outback</t>
  </si>
  <si>
    <t>Crema de queso Fløtemys</t>
  </si>
  <si>
    <t>Queso Mozzarella Giovanni</t>
  </si>
  <si>
    <t>Caviar rojo</t>
  </si>
  <si>
    <t>Queso de soja Longlife</t>
  </si>
  <si>
    <t>Cerveza Klosterbier Rhönbräu</t>
  </si>
  <si>
    <t>Licor Cloudberry</t>
  </si>
  <si>
    <t>Salsa verde original Frankfurter</t>
  </si>
  <si>
    <t>b) Mostrar todos los productos de la categoria condimentos y que su stock superen las 100 unidades</t>
  </si>
  <si>
    <t>c) Mostrar todos los productos del proveedor Mayumi's Y que su precio unitario superen los 20 soles</t>
  </si>
  <si>
    <t>d) Mostrar todos los productos cuyo nombres contiene la palabra Pan</t>
  </si>
  <si>
    <t>Generar una copia de la hoja para desarrollar cada pregunta.</t>
  </si>
  <si>
    <t>Instrucciones</t>
  </si>
  <si>
    <r>
      <t xml:space="preserve">Dar formato de número de dos decimales a las columnas </t>
    </r>
    <r>
      <rPr>
        <sz val="11"/>
        <color rgb="FFFF0000"/>
        <rFont val="Calibri"/>
        <family val="2"/>
        <scheme val="minor"/>
      </rPr>
      <t>Precio Unit y Valor</t>
    </r>
  </si>
  <si>
    <t>e) Mostrar los 5 productos superiores en  la columna Valor</t>
  </si>
  <si>
    <t>f) Mostrar los 8 productos inferiores en  la columna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</si>
</sst>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dd\-mmm\-yyyy"/>
    <numFmt numFmtId="165" formatCode="#,##0.00&quot; &quot;;&quot; -&quot;#,##0.00&quot; &quot;;&quot; -&quot;#&quot; &quot;;@&quot; &quot;"/>
    <numFmt numFmtId="166" formatCode="_ &quot;S/.&quot;\ * #,##0.00_ ;_ &quot;S/.&quot;\ * \-#,##0.00_ ;_ &quot;S/.&quot;\ * &quot;-&quot;??_ ;_ @_ "/>
    <numFmt numFmtId="167" formatCode="000"/>
    <numFmt numFmtId="168" formatCode="_(&quot;S/.&quot;\ * #,##0.00_);_(&quot;S/.&quot;\ * \(#,##0.00\);_(&quot;S/.&quot;\ * &quot;-&quot;??_);_(@_)"/>
    <numFmt numFmtId="169" formatCode="_-* #,##0.00\ _€_-;\-* #,##0.00\ _€_-;_-* &quot;-&quot;??\ _€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haparral Pro"/>
      <family val="1"/>
    </font>
    <font>
      <b/>
      <sz val="20"/>
      <color rgb="FFC0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theme="3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6" tint="-0.499984740745262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22"/>
      <color theme="4"/>
      <name val="Arial Narrow"/>
      <family val="2"/>
    </font>
    <font>
      <b/>
      <sz val="28"/>
      <color rgb="FFFF0000"/>
      <name val="Arial"/>
      <family val="2"/>
    </font>
    <font>
      <b/>
      <sz val="18"/>
      <color indexed="16"/>
      <name val="Arial"/>
      <family val="2"/>
    </font>
    <font>
      <b/>
      <sz val="14"/>
      <color theme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22"/>
      <color rgb="FFFF0000"/>
      <name val="Arial Narrow"/>
      <family val="2"/>
    </font>
    <font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3" fillId="0" borderId="0"/>
    <xf numFmtId="0" fontId="14" fillId="0" borderId="0"/>
    <xf numFmtId="165" fontId="14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2" borderId="0" xfId="1" applyFill="1"/>
    <xf numFmtId="0" fontId="8" fillId="2" borderId="0" xfId="1" applyFont="1" applyFill="1" applyAlignment="1">
      <alignment horizontal="center"/>
    </xf>
    <xf numFmtId="0" fontId="10" fillId="2" borderId="0" xfId="1" applyFont="1" applyFill="1" applyAlignment="1"/>
    <xf numFmtId="0" fontId="17" fillId="2" borderId="0" xfId="7" applyFont="1" applyFill="1" applyAlignment="1">
      <alignment horizontal="left"/>
    </xf>
    <xf numFmtId="0" fontId="2" fillId="2" borderId="0" xfId="7" applyFill="1"/>
    <xf numFmtId="0" fontId="19" fillId="0" borderId="0" xfId="7" applyFont="1" applyAlignment="1"/>
    <xf numFmtId="0" fontId="21" fillId="2" borderId="0" xfId="7" applyFont="1" applyFill="1" applyAlignment="1"/>
    <xf numFmtId="0" fontId="15" fillId="2" borderId="0" xfId="7" applyFont="1" applyFill="1"/>
    <xf numFmtId="0" fontId="2" fillId="0" borderId="1" xfId="7" applyBorder="1"/>
    <xf numFmtId="166" fontId="22" fillId="3" borderId="1" xfId="8" applyFont="1" applyFill="1" applyBorder="1"/>
    <xf numFmtId="20" fontId="22" fillId="4" borderId="1" xfId="7" applyNumberFormat="1" applyFont="1" applyFill="1" applyBorder="1" applyAlignment="1">
      <alignment horizontal="center"/>
    </xf>
    <xf numFmtId="0" fontId="2" fillId="0" borderId="0" xfId="7"/>
    <xf numFmtId="0" fontId="22" fillId="5" borderId="1" xfId="7" applyFont="1" applyFill="1" applyBorder="1" applyAlignment="1">
      <alignment horizontal="center" vertical="center"/>
    </xf>
    <xf numFmtId="0" fontId="22" fillId="5" borderId="1" xfId="7" applyFont="1" applyFill="1" applyBorder="1" applyAlignment="1">
      <alignment horizontal="center" vertical="center" wrapText="1"/>
    </xf>
    <xf numFmtId="0" fontId="22" fillId="6" borderId="1" xfId="7" applyFont="1" applyFill="1" applyBorder="1" applyAlignment="1">
      <alignment horizontal="center" vertical="center" wrapText="1"/>
    </xf>
    <xf numFmtId="0" fontId="22" fillId="6" borderId="1" xfId="7" applyFont="1" applyFill="1" applyBorder="1" applyAlignment="1">
      <alignment horizontal="center" vertical="center"/>
    </xf>
    <xf numFmtId="167" fontId="2" fillId="0" borderId="1" xfId="7" applyNumberFormat="1" applyBorder="1" applyAlignment="1">
      <alignment horizontal="center"/>
    </xf>
    <xf numFmtId="0" fontId="23" fillId="2" borderId="1" xfId="7" applyFont="1" applyFill="1" applyBorder="1"/>
    <xf numFmtId="16" fontId="2" fillId="0" borderId="1" xfId="7" applyNumberFormat="1" applyBorder="1" applyAlignment="1">
      <alignment horizontal="center"/>
    </xf>
    <xf numFmtId="20" fontId="2" fillId="0" borderId="1" xfId="7" applyNumberFormat="1" applyBorder="1" applyAlignment="1">
      <alignment horizontal="center"/>
    </xf>
    <xf numFmtId="20" fontId="15" fillId="0" borderId="1" xfId="7" applyNumberFormat="1" applyFont="1" applyBorder="1" applyAlignment="1">
      <alignment horizontal="center"/>
    </xf>
    <xf numFmtId="168" fontId="0" fillId="0" borderId="1" xfId="8" applyNumberFormat="1" applyFont="1" applyBorder="1"/>
    <xf numFmtId="166" fontId="0" fillId="0" borderId="1" xfId="8" applyFont="1" applyBorder="1"/>
    <xf numFmtId="168" fontId="2" fillId="0" borderId="1" xfId="7" applyNumberFormat="1" applyBorder="1"/>
    <xf numFmtId="169" fontId="24" fillId="2" borderId="0" xfId="9" quotePrefix="1" applyNumberFormat="1" applyFont="1" applyFill="1"/>
    <xf numFmtId="3" fontId="25" fillId="2" borderId="0" xfId="10" applyNumberFormat="1" applyFont="1" applyFill="1" applyBorder="1" applyAlignment="1"/>
    <xf numFmtId="0" fontId="2" fillId="2" borderId="1" xfId="7" applyFill="1" applyBorder="1"/>
    <xf numFmtId="0" fontId="2" fillId="0" borderId="0" xfId="10" applyAlignment="1">
      <alignment horizontal="center"/>
    </xf>
    <xf numFmtId="0" fontId="2" fillId="0" borderId="0" xfId="10"/>
    <xf numFmtId="0" fontId="13" fillId="7" borderId="1" xfId="10" applyFont="1" applyFill="1" applyBorder="1" applyAlignment="1">
      <alignment horizontal="center"/>
    </xf>
    <xf numFmtId="0" fontId="13" fillId="7" borderId="1" xfId="10" applyFont="1" applyFill="1" applyBorder="1"/>
    <xf numFmtId="0" fontId="2" fillId="0" borderId="1" xfId="10" applyBorder="1" applyAlignment="1">
      <alignment horizontal="center"/>
    </xf>
    <xf numFmtId="0" fontId="2" fillId="0" borderId="1" xfId="10" applyBorder="1"/>
    <xf numFmtId="0" fontId="26" fillId="0" borderId="0" xfId="0" applyFont="1" applyAlignment="1">
      <alignment horizontal="left" vertical="center"/>
    </xf>
    <xf numFmtId="0" fontId="27" fillId="8" borderId="0" xfId="10" applyFont="1" applyFill="1"/>
    <xf numFmtId="0" fontId="1" fillId="0" borderId="0" xfId="10" applyFont="1" applyFill="1"/>
    <xf numFmtId="0" fontId="29" fillId="0" borderId="0" xfId="10" applyFont="1" applyFill="1"/>
    <xf numFmtId="44" fontId="0" fillId="0" borderId="1" xfId="0" applyNumberFormat="1" applyBorder="1"/>
    <xf numFmtId="0" fontId="1" fillId="8" borderId="0" xfId="10" applyFont="1" applyFill="1"/>
    <xf numFmtId="164" fontId="11" fillId="2" borderId="0" xfId="1" applyNumberFormat="1" applyFont="1" applyFill="1" applyAlignment="1">
      <alignment horizontal="center"/>
    </xf>
    <xf numFmtId="0" fontId="12" fillId="2" borderId="0" xfId="2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8" fillId="0" borderId="0" xfId="7" applyFont="1" applyAlignment="1">
      <alignment horizontal="center"/>
    </xf>
    <xf numFmtId="0" fontId="20" fillId="2" borderId="0" xfId="7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10" applyFont="1" applyAlignment="1">
      <alignment horizontal="left" vertical="center"/>
    </xf>
    <xf numFmtId="0" fontId="30" fillId="0" borderId="0" xfId="10" applyFont="1" applyAlignment="1">
      <alignment horizontal="left"/>
    </xf>
  </cellXfs>
  <cellStyles count="11">
    <cellStyle name="Excel_BuiltIn_Comma" xfId="5" xr:uid="{5D32E28C-A1C2-4F66-9A75-5C31EB2FBEDE}"/>
    <cellStyle name="Hipervínculo 2" xfId="2" xr:uid="{DA7D1F75-D7A8-44E2-A92A-3B99646E8327}"/>
    <cellStyle name="Millares 2" xfId="9" xr:uid="{851E649D-219B-44DA-998D-F594D6F752B3}"/>
    <cellStyle name="Moneda 2" xfId="8" xr:uid="{D6335A87-0F24-4EF8-9A62-FF7987017FD3}"/>
    <cellStyle name="Normal" xfId="0" builtinId="0"/>
    <cellStyle name="Normal 2" xfId="1" xr:uid="{DCFAFB16-0746-43D9-A42C-D8781DD68F91}"/>
    <cellStyle name="Normal 3" xfId="3" xr:uid="{DAAC57EA-4113-4599-B02C-85615632F6DC}"/>
    <cellStyle name="Normal 3 2" xfId="6" xr:uid="{B241D89F-A755-4038-8906-BE08BCE564B1}"/>
    <cellStyle name="Normal 4" xfId="4" xr:uid="{9FA0A8C5-44E7-4727-9FAB-8C2816C9D56A}"/>
    <cellStyle name="Normal 4 2" xfId="10" xr:uid="{4B1E04A5-12E5-42F1-8902-A5CB454200C3}"/>
    <cellStyle name="Normal 5" xfId="7" xr:uid="{F28ECE25-B9A8-4284-BE1B-401F8735FE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128984</xdr:rowOff>
    </xdr:from>
    <xdr:to>
      <xdr:col>5</xdr:col>
      <xdr:colOff>800099</xdr:colOff>
      <xdr:row>7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13A417-1F09-4722-BCC4-7F18FC945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128984"/>
          <a:ext cx="0" cy="1290242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314324</xdr:colOff>
      <xdr:row>0</xdr:row>
      <xdr:rowOff>180975</xdr:rowOff>
    </xdr:from>
    <xdr:to>
      <xdr:col>6</xdr:col>
      <xdr:colOff>314324</xdr:colOff>
      <xdr:row>7</xdr:row>
      <xdr:rowOff>185342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AEE8D-C03A-4DC6-BBCF-C1AAD430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180975"/>
          <a:ext cx="0" cy="1299767"/>
        </a:xfrm>
        <a:prstGeom prst="rect">
          <a:avLst/>
        </a:prstGeom>
      </xdr:spPr>
    </xdr:pic>
    <xdr:clientData/>
  </xdr:twoCellAnchor>
  <xdr:twoCellAnchor editAs="oneCell">
    <xdr:from>
      <xdr:col>6</xdr:col>
      <xdr:colOff>133349</xdr:colOff>
      <xdr:row>0</xdr:row>
      <xdr:rowOff>38100</xdr:rowOff>
    </xdr:from>
    <xdr:to>
      <xdr:col>7</xdr:col>
      <xdr:colOff>52800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CAC2D2-2829-44B1-BD73-8187E8654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38100"/>
          <a:ext cx="795751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647699</xdr:colOff>
      <xdr:row>0</xdr:row>
      <xdr:rowOff>142874</xdr:rowOff>
    </xdr:from>
    <xdr:to>
      <xdr:col>2</xdr:col>
      <xdr:colOff>571499</xdr:colOff>
      <xdr:row>4</xdr:row>
      <xdr:rowOff>152399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EBE0D-332B-4B51-90B5-047CDB06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142874"/>
          <a:ext cx="800100" cy="74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tpmotupe.edu.p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90F8-DE23-4195-B208-05012BEC0637}">
  <dimension ref="A1:XFC23"/>
  <sheetViews>
    <sheetView tabSelected="1" zoomScaleNormal="100" workbookViewId="0">
      <selection activeCell="A19" sqref="A19:H1048576"/>
    </sheetView>
  </sheetViews>
  <sheetFormatPr baseColWidth="10" defaultColWidth="0" defaultRowHeight="0" customHeight="1" zeroHeight="1"/>
  <cols>
    <col min="1" max="8" width="12.5703125" style="41" customWidth="1"/>
    <col min="9" max="16383" width="12.5703125" style="1" hidden="1"/>
    <col min="16384" max="16384" width="26" style="1" hidden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</row>
    <row r="2" spans="1:11" ht="15">
      <c r="A2" s="1"/>
      <c r="B2" s="1"/>
      <c r="C2" s="1"/>
      <c r="D2" s="1"/>
      <c r="E2" s="1"/>
      <c r="F2" s="1"/>
      <c r="G2" s="1"/>
      <c r="H2" s="1"/>
    </row>
    <row r="3" spans="1:11" ht="15">
      <c r="A3" s="1"/>
      <c r="B3" s="1"/>
      <c r="C3" s="1"/>
      <c r="D3" s="1"/>
      <c r="E3" s="1"/>
      <c r="F3" s="1"/>
      <c r="G3" s="1"/>
      <c r="H3" s="1"/>
    </row>
    <row r="4" spans="1:11" ht="15">
      <c r="A4" s="1"/>
      <c r="B4" s="1"/>
      <c r="C4" s="1"/>
      <c r="D4" s="1"/>
      <c r="E4" s="1"/>
      <c r="F4" s="1"/>
      <c r="G4" s="1"/>
      <c r="H4" s="1"/>
    </row>
    <row r="5" spans="1:11" ht="15">
      <c r="A5" s="1"/>
      <c r="B5" s="1"/>
      <c r="C5" s="1"/>
      <c r="D5" s="1"/>
      <c r="E5" s="1"/>
      <c r="F5" s="1"/>
      <c r="G5" s="1"/>
      <c r="H5" s="1"/>
    </row>
    <row r="6" spans="1:11" ht="15">
      <c r="A6" s="43" t="s">
        <v>0</v>
      </c>
      <c r="B6" s="43"/>
      <c r="C6" s="43"/>
      <c r="D6" s="43"/>
      <c r="E6" s="1"/>
      <c r="F6" s="1"/>
      <c r="G6" s="1"/>
      <c r="H6" s="1"/>
    </row>
    <row r="7" spans="1:11" ht="15.75" thickBot="1">
      <c r="A7" s="44" t="s">
        <v>1</v>
      </c>
      <c r="B7" s="44"/>
      <c r="C7" s="44"/>
      <c r="D7" s="44"/>
      <c r="E7" s="1"/>
      <c r="F7" s="1"/>
      <c r="G7" s="1"/>
      <c r="H7" s="1"/>
    </row>
    <row r="8" spans="1:11" ht="15.75" thickTop="1">
      <c r="A8" s="45" t="s">
        <v>2</v>
      </c>
      <c r="B8" s="45"/>
      <c r="C8" s="45"/>
      <c r="D8" s="45"/>
      <c r="E8" s="45"/>
      <c r="F8" s="45"/>
      <c r="G8" s="45"/>
      <c r="H8" s="45"/>
    </row>
    <row r="9" spans="1:11" ht="15">
      <c r="A9" s="46"/>
      <c r="B9" s="46"/>
      <c r="C9" s="46"/>
      <c r="D9" s="46"/>
      <c r="E9" s="46"/>
      <c r="F9" s="46"/>
      <c r="G9" s="46"/>
      <c r="H9" s="46"/>
    </row>
    <row r="10" spans="1:11" ht="15" customHeight="1">
      <c r="A10" s="46"/>
      <c r="B10" s="46"/>
      <c r="C10" s="46"/>
      <c r="D10" s="46"/>
      <c r="E10" s="46"/>
      <c r="F10" s="46"/>
      <c r="G10" s="46"/>
      <c r="H10" s="46"/>
    </row>
    <row r="11" spans="1:11" ht="15.75" customHeight="1" thickBot="1">
      <c r="A11" s="47"/>
      <c r="B11" s="47"/>
      <c r="C11" s="47"/>
      <c r="D11" s="47"/>
      <c r="E11" s="47"/>
      <c r="F11" s="47"/>
      <c r="G11" s="47"/>
      <c r="H11" s="47"/>
    </row>
    <row r="12" spans="1:11" ht="15.75" thickTop="1">
      <c r="A12" s="1"/>
      <c r="B12" s="1"/>
      <c r="C12" s="1"/>
      <c r="D12" s="1"/>
      <c r="E12" s="1"/>
      <c r="F12" s="1"/>
      <c r="G12" s="1"/>
      <c r="H12" s="1"/>
    </row>
    <row r="13" spans="1:11" ht="27.75" customHeight="1">
      <c r="A13" s="48" t="s">
        <v>4</v>
      </c>
      <c r="B13" s="48"/>
      <c r="C13" s="48"/>
      <c r="D13" s="48"/>
      <c r="E13" s="48"/>
      <c r="F13" s="48"/>
      <c r="G13" s="48"/>
      <c r="H13" s="48"/>
    </row>
    <row r="14" spans="1:11" ht="15">
      <c r="A14" s="2"/>
      <c r="B14" s="2"/>
      <c r="C14" s="2"/>
      <c r="D14" s="49"/>
      <c r="E14" s="49"/>
      <c r="F14" s="2"/>
      <c r="G14" s="2"/>
      <c r="H14" s="2"/>
    </row>
    <row r="15" spans="1:11" ht="15">
      <c r="A15" s="42" t="s">
        <v>5</v>
      </c>
      <c r="B15" s="42"/>
      <c r="C15" s="42"/>
      <c r="D15" s="42"/>
      <c r="E15" s="42"/>
      <c r="F15" s="42"/>
      <c r="G15" s="42"/>
      <c r="H15" s="42"/>
    </row>
    <row r="16" spans="1:11" ht="15">
      <c r="A16" s="42"/>
      <c r="B16" s="42"/>
      <c r="C16" s="42"/>
      <c r="D16" s="42"/>
      <c r="E16" s="42"/>
      <c r="F16" s="42"/>
      <c r="G16" s="42"/>
      <c r="H16" s="42"/>
      <c r="I16" s="3"/>
      <c r="J16" s="3"/>
      <c r="K16" s="3"/>
    </row>
    <row r="17" spans="1:8" ht="15">
      <c r="A17" s="50"/>
      <c r="B17" s="50"/>
      <c r="C17" s="50"/>
      <c r="D17" s="50"/>
      <c r="E17" s="50"/>
      <c r="F17" s="50"/>
      <c r="G17" s="50"/>
      <c r="H17" s="50"/>
    </row>
    <row r="18" spans="1:8" ht="15">
      <c r="A18" s="40">
        <v>43271</v>
      </c>
      <c r="B18" s="40"/>
      <c r="C18" s="40"/>
      <c r="D18" s="40"/>
      <c r="E18" s="40"/>
      <c r="F18" s="40"/>
      <c r="G18" s="40"/>
      <c r="H18" s="40"/>
    </row>
    <row r="19" spans="1:8" ht="15">
      <c r="A19" s="41" t="s">
        <v>3</v>
      </c>
    </row>
    <row r="20" spans="1:8" ht="14.45" hidden="1" customHeight="1"/>
    <row r="21" spans="1:8" ht="14.45" hidden="1" customHeight="1"/>
    <row r="22" spans="1:8" ht="14.45" hidden="1" customHeight="1"/>
    <row r="23" spans="1:8" ht="14.45" hidden="1" customHeight="1"/>
  </sheetData>
  <mergeCells count="10">
    <mergeCell ref="A18:H18"/>
    <mergeCell ref="A19:H1048576"/>
    <mergeCell ref="A16:H16"/>
    <mergeCell ref="A6:D6"/>
    <mergeCell ref="A7:D7"/>
    <mergeCell ref="A8:H11"/>
    <mergeCell ref="A13:H13"/>
    <mergeCell ref="D14:E14"/>
    <mergeCell ref="A15:H15"/>
    <mergeCell ref="A17:H17"/>
  </mergeCells>
  <hyperlinks>
    <hyperlink ref="A19" r:id="rId1" xr:uid="{D38836F9-8BD0-4684-959C-0B64089E45D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7D74E-74F3-467E-95D3-9C3B2DEF85D9}">
  <dimension ref="A1:R33"/>
  <sheetViews>
    <sheetView workbookViewId="0">
      <selection activeCell="J14" sqref="J14"/>
    </sheetView>
  </sheetViews>
  <sheetFormatPr baseColWidth="10" defaultColWidth="11.42578125" defaultRowHeight="15"/>
  <cols>
    <col min="1" max="1" width="7.42578125" style="5" bestFit="1" customWidth="1"/>
    <col min="2" max="2" width="36" style="5" customWidth="1"/>
    <col min="3" max="3" width="10.5703125" style="5" customWidth="1"/>
    <col min="4" max="5" width="9.42578125" style="5" customWidth="1"/>
    <col min="6" max="6" width="12.28515625" style="5" customWidth="1"/>
    <col min="7" max="7" width="16.28515625" style="5" customWidth="1"/>
    <col min="8" max="8" width="11.7109375" style="5" customWidth="1"/>
    <col min="9" max="9" width="16.42578125" style="5" customWidth="1"/>
    <col min="10" max="10" width="18.85546875" style="5" customWidth="1"/>
    <col min="11" max="11" width="13" style="5" customWidth="1"/>
    <col min="12" max="12" width="12.42578125" style="5" bestFit="1" customWidth="1"/>
    <col min="13" max="13" width="11.42578125" style="5"/>
    <col min="14" max="14" width="11.28515625" style="5" customWidth="1"/>
    <col min="15" max="15" width="24.85546875" style="5" customWidth="1"/>
    <col min="16" max="16" width="11.42578125" style="5"/>
    <col min="17" max="17" width="12.7109375" style="5" bestFit="1" customWidth="1"/>
    <col min="18" max="16384" width="11.42578125" style="5"/>
  </cols>
  <sheetData>
    <row r="1" spans="1:17" ht="27">
      <c r="A1" s="4" t="s">
        <v>6</v>
      </c>
    </row>
    <row r="3" spans="1:17" ht="35.25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6"/>
    </row>
    <row r="4" spans="1:17" ht="18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7"/>
    </row>
    <row r="8" spans="1:17" s="8" customFormat="1">
      <c r="N8" s="5"/>
      <c r="O8" s="5"/>
      <c r="P8" s="5"/>
      <c r="Q8" s="5"/>
    </row>
    <row r="9" spans="1:17">
      <c r="J9" s="9" t="s">
        <v>9</v>
      </c>
      <c r="K9" s="10">
        <v>20</v>
      </c>
    </row>
    <row r="10" spans="1:17">
      <c r="B10" s="9" t="s">
        <v>10</v>
      </c>
      <c r="C10" s="11">
        <v>0.33333333333333331</v>
      </c>
      <c r="J10" s="9" t="s">
        <v>11</v>
      </c>
      <c r="K10" s="10">
        <v>25</v>
      </c>
    </row>
    <row r="11" spans="1:17">
      <c r="B11" s="9" t="s">
        <v>12</v>
      </c>
      <c r="C11" s="11">
        <v>0.70833333333333337</v>
      </c>
      <c r="J11" s="9" t="s">
        <v>13</v>
      </c>
      <c r="K11" s="10">
        <v>2</v>
      </c>
    </row>
    <row r="12" spans="1:17">
      <c r="J12" s="12"/>
      <c r="K12" s="12"/>
    </row>
    <row r="13" spans="1:17" ht="25.5">
      <c r="A13" s="13" t="s">
        <v>14</v>
      </c>
      <c r="B13" s="13" t="s">
        <v>15</v>
      </c>
      <c r="C13" s="13" t="s">
        <v>16</v>
      </c>
      <c r="D13" s="14" t="s">
        <v>17</v>
      </c>
      <c r="E13" s="14" t="s">
        <v>18</v>
      </c>
      <c r="F13" s="14" t="s">
        <v>19</v>
      </c>
      <c r="G13" s="15" t="s">
        <v>20</v>
      </c>
      <c r="H13" s="15" t="s">
        <v>21</v>
      </c>
      <c r="I13" s="15" t="s">
        <v>22</v>
      </c>
      <c r="J13" s="16" t="s">
        <v>23</v>
      </c>
      <c r="K13" s="15" t="s">
        <v>24</v>
      </c>
      <c r="L13" s="15" t="s">
        <v>25</v>
      </c>
    </row>
    <row r="14" spans="1:17">
      <c r="A14" s="17">
        <v>1</v>
      </c>
      <c r="B14" s="18" t="s">
        <v>26</v>
      </c>
      <c r="C14" s="19">
        <v>39027</v>
      </c>
      <c r="D14" s="20">
        <v>0.33680555555555558</v>
      </c>
      <c r="E14" s="20">
        <v>0.76041666666666663</v>
      </c>
      <c r="F14" s="21">
        <f>E14-D14-H14-J14</f>
        <v>0.36805555555555552</v>
      </c>
      <c r="G14" s="22">
        <f>(HOUR(F14)+MINUTE(F14)/60)*$K$9</f>
        <v>176.66666666666669</v>
      </c>
      <c r="H14" s="20">
        <f>E14-$C$11</f>
        <v>5.2083333333333259E-2</v>
      </c>
      <c r="I14" s="23">
        <f>(HOUR(H14)+MINUTE(H14)/60)*$K$10</f>
        <v>31.25</v>
      </c>
      <c r="J14" s="20">
        <f>IF(D14&gt;=$C$10,D14-$C$10,0)</f>
        <v>3.4722222222222654E-3</v>
      </c>
      <c r="K14" s="38">
        <f>(HOUR(J14)*60+MINUTE(J14))*$K$11</f>
        <v>10</v>
      </c>
      <c r="L14" s="24">
        <f>G14+I14-K14</f>
        <v>197.91666666666669</v>
      </c>
    </row>
    <row r="15" spans="1:17">
      <c r="A15" s="17">
        <v>2</v>
      </c>
      <c r="B15" s="18" t="s">
        <v>27</v>
      </c>
      <c r="C15" s="19">
        <v>39028</v>
      </c>
      <c r="D15" s="20">
        <v>0.32916666666666666</v>
      </c>
      <c r="E15" s="20">
        <v>0.72152777777777777</v>
      </c>
      <c r="F15" s="21">
        <f t="shared" ref="F15:F33" si="0">E15-D15-H15-J15</f>
        <v>0.37916666666666671</v>
      </c>
      <c r="G15" s="22">
        <f t="shared" ref="G15:G33" si="1">(HOUR(F15)+MINUTE(F15)/60)*$K$9</f>
        <v>182</v>
      </c>
      <c r="H15" s="20">
        <f t="shared" ref="H15:H33" si="2">E15-$C$11</f>
        <v>1.3194444444444398E-2</v>
      </c>
      <c r="I15" s="23">
        <f t="shared" ref="I15:I33" si="3">(HOUR(H15)+MINUTE(H15)/60)*$K$10</f>
        <v>7.9166666666666661</v>
      </c>
      <c r="J15" s="20">
        <f t="shared" ref="J15:J33" si="4">IF(D15&gt;=$C$10,D15-$C$10,0)</f>
        <v>0</v>
      </c>
      <c r="K15" s="38">
        <f t="shared" ref="K15:K33" si="5">(HOUR(J15)*60+MINUTE(J15))*$K$11</f>
        <v>0</v>
      </c>
      <c r="L15" s="24">
        <f t="shared" ref="L15:L33" si="6">G15+I15-K15</f>
        <v>189.91666666666666</v>
      </c>
    </row>
    <row r="16" spans="1:17">
      <c r="A16" s="17">
        <v>3</v>
      </c>
      <c r="B16" s="18" t="s">
        <v>28</v>
      </c>
      <c r="C16" s="19">
        <v>39029</v>
      </c>
      <c r="D16" s="20">
        <v>0.33333333333333331</v>
      </c>
      <c r="E16" s="20">
        <v>0.73263888888888884</v>
      </c>
      <c r="F16" s="21">
        <f t="shared" si="0"/>
        <v>0.37500000000000006</v>
      </c>
      <c r="G16" s="22">
        <f t="shared" si="1"/>
        <v>180</v>
      </c>
      <c r="H16" s="20">
        <f t="shared" si="2"/>
        <v>2.4305555555555469E-2</v>
      </c>
      <c r="I16" s="23">
        <f t="shared" si="3"/>
        <v>14.583333333333334</v>
      </c>
      <c r="J16" s="20">
        <f t="shared" si="4"/>
        <v>0</v>
      </c>
      <c r="K16" s="38">
        <f t="shared" si="5"/>
        <v>0</v>
      </c>
      <c r="L16" s="24">
        <f t="shared" si="6"/>
        <v>194.58333333333334</v>
      </c>
    </row>
    <row r="17" spans="1:18">
      <c r="A17" s="17">
        <v>4</v>
      </c>
      <c r="B17" s="18" t="s">
        <v>29</v>
      </c>
      <c r="C17" s="19">
        <v>39030</v>
      </c>
      <c r="D17" s="20">
        <v>0.33402777777777781</v>
      </c>
      <c r="E17" s="20">
        <v>0.76388888888888884</v>
      </c>
      <c r="F17" s="21">
        <f t="shared" si="0"/>
        <v>0.37361111111111106</v>
      </c>
      <c r="G17" s="22">
        <f t="shared" si="1"/>
        <v>179.33333333333334</v>
      </c>
      <c r="H17" s="20">
        <f t="shared" si="2"/>
        <v>5.5555555555555469E-2</v>
      </c>
      <c r="I17" s="23">
        <f t="shared" si="3"/>
        <v>33.333333333333329</v>
      </c>
      <c r="J17" s="20">
        <f t="shared" si="4"/>
        <v>6.9444444444449749E-4</v>
      </c>
      <c r="K17" s="38">
        <f t="shared" si="5"/>
        <v>2</v>
      </c>
      <c r="L17" s="24">
        <f t="shared" si="6"/>
        <v>210.66666666666669</v>
      </c>
    </row>
    <row r="18" spans="1:18">
      <c r="A18" s="17">
        <v>5</v>
      </c>
      <c r="B18" s="18" t="s">
        <v>30</v>
      </c>
      <c r="C18" s="19">
        <v>39031</v>
      </c>
      <c r="D18" s="20">
        <v>0.32291666666666669</v>
      </c>
      <c r="E18" s="20">
        <v>0.77430555555555547</v>
      </c>
      <c r="F18" s="21">
        <f t="shared" si="0"/>
        <v>0.38541666666666669</v>
      </c>
      <c r="G18" s="22">
        <f t="shared" si="1"/>
        <v>185</v>
      </c>
      <c r="H18" s="20">
        <f t="shared" si="2"/>
        <v>6.5972222222222099E-2</v>
      </c>
      <c r="I18" s="23">
        <f t="shared" si="3"/>
        <v>39.583333333333336</v>
      </c>
      <c r="J18" s="20">
        <f t="shared" si="4"/>
        <v>0</v>
      </c>
      <c r="K18" s="38">
        <f t="shared" si="5"/>
        <v>0</v>
      </c>
      <c r="L18" s="24">
        <f t="shared" si="6"/>
        <v>224.58333333333334</v>
      </c>
    </row>
    <row r="19" spans="1:18">
      <c r="A19" s="17">
        <v>6</v>
      </c>
      <c r="B19" s="18" t="s">
        <v>31</v>
      </c>
      <c r="C19" s="19">
        <v>39032</v>
      </c>
      <c r="D19" s="20">
        <v>0.33333333333333331</v>
      </c>
      <c r="E19" s="20">
        <v>0.72916666666666663</v>
      </c>
      <c r="F19" s="21">
        <f t="shared" si="0"/>
        <v>0.37500000000000006</v>
      </c>
      <c r="G19" s="22">
        <f t="shared" si="1"/>
        <v>180</v>
      </c>
      <c r="H19" s="20">
        <f t="shared" si="2"/>
        <v>2.0833333333333259E-2</v>
      </c>
      <c r="I19" s="23">
        <f t="shared" si="3"/>
        <v>12.5</v>
      </c>
      <c r="J19" s="20">
        <f t="shared" si="4"/>
        <v>0</v>
      </c>
      <c r="K19" s="38">
        <f t="shared" si="5"/>
        <v>0</v>
      </c>
      <c r="L19" s="24">
        <f t="shared" si="6"/>
        <v>192.5</v>
      </c>
    </row>
    <row r="20" spans="1:18">
      <c r="A20" s="17">
        <v>7</v>
      </c>
      <c r="B20" s="18" t="s">
        <v>32</v>
      </c>
      <c r="C20" s="19">
        <v>39033</v>
      </c>
      <c r="D20" s="20">
        <v>0.33263888888888887</v>
      </c>
      <c r="E20" s="20">
        <v>0.79166666666666663</v>
      </c>
      <c r="F20" s="21">
        <f t="shared" si="0"/>
        <v>0.3756944444444445</v>
      </c>
      <c r="G20" s="22">
        <f t="shared" si="1"/>
        <v>180.33333333333334</v>
      </c>
      <c r="H20" s="20">
        <f t="shared" si="2"/>
        <v>8.3333333333333259E-2</v>
      </c>
      <c r="I20" s="23">
        <f t="shared" si="3"/>
        <v>50</v>
      </c>
      <c r="J20" s="20">
        <f t="shared" si="4"/>
        <v>0</v>
      </c>
      <c r="K20" s="38">
        <f t="shared" si="5"/>
        <v>0</v>
      </c>
      <c r="L20" s="24">
        <f t="shared" si="6"/>
        <v>230.33333333333334</v>
      </c>
    </row>
    <row r="21" spans="1:18">
      <c r="A21" s="17">
        <v>8</v>
      </c>
      <c r="B21" s="18" t="s">
        <v>33</v>
      </c>
      <c r="C21" s="19">
        <v>39034</v>
      </c>
      <c r="D21" s="20">
        <v>0.33263888888888887</v>
      </c>
      <c r="E21" s="20">
        <v>0.78472222222222221</v>
      </c>
      <c r="F21" s="21">
        <f t="shared" si="0"/>
        <v>0.3756944444444445</v>
      </c>
      <c r="G21" s="22">
        <f t="shared" si="1"/>
        <v>180.33333333333334</v>
      </c>
      <c r="H21" s="20">
        <f t="shared" si="2"/>
        <v>7.638888888888884E-2</v>
      </c>
      <c r="I21" s="23">
        <f t="shared" si="3"/>
        <v>45.833333333333336</v>
      </c>
      <c r="J21" s="20">
        <f t="shared" si="4"/>
        <v>0</v>
      </c>
      <c r="K21" s="38">
        <f t="shared" si="5"/>
        <v>0</v>
      </c>
      <c r="L21" s="24">
        <f t="shared" si="6"/>
        <v>226.16666666666669</v>
      </c>
    </row>
    <row r="22" spans="1:18">
      <c r="A22" s="17">
        <v>9</v>
      </c>
      <c r="B22" s="18" t="s">
        <v>34</v>
      </c>
      <c r="C22" s="19">
        <v>39035</v>
      </c>
      <c r="D22" s="20">
        <v>0.3125</v>
      </c>
      <c r="E22" s="20">
        <v>0.72777777777777775</v>
      </c>
      <c r="F22" s="21">
        <f t="shared" si="0"/>
        <v>0.39583333333333337</v>
      </c>
      <c r="G22" s="22">
        <f t="shared" si="1"/>
        <v>190</v>
      </c>
      <c r="H22" s="20">
        <f t="shared" si="2"/>
        <v>1.9444444444444375E-2</v>
      </c>
      <c r="I22" s="23">
        <f t="shared" si="3"/>
        <v>11.666666666666666</v>
      </c>
      <c r="J22" s="20">
        <f t="shared" si="4"/>
        <v>0</v>
      </c>
      <c r="K22" s="38">
        <f t="shared" si="5"/>
        <v>0</v>
      </c>
      <c r="L22" s="24">
        <f t="shared" si="6"/>
        <v>201.66666666666666</v>
      </c>
      <c r="P22" s="8"/>
    </row>
    <row r="23" spans="1:18">
      <c r="A23" s="17">
        <v>10</v>
      </c>
      <c r="B23" s="18" t="s">
        <v>35</v>
      </c>
      <c r="C23" s="19">
        <v>39036</v>
      </c>
      <c r="D23" s="20">
        <v>0.34097222222222223</v>
      </c>
      <c r="E23" s="20">
        <v>0.79166666666666663</v>
      </c>
      <c r="F23" s="21">
        <f t="shared" si="0"/>
        <v>0.35972222222222222</v>
      </c>
      <c r="G23" s="22">
        <f t="shared" si="1"/>
        <v>172.66666666666666</v>
      </c>
      <c r="H23" s="20">
        <f t="shared" si="2"/>
        <v>8.3333333333333259E-2</v>
      </c>
      <c r="I23" s="23">
        <f t="shared" si="3"/>
        <v>50</v>
      </c>
      <c r="J23" s="20">
        <f t="shared" si="4"/>
        <v>7.6388888888889173E-3</v>
      </c>
      <c r="K23" s="38">
        <f t="shared" si="5"/>
        <v>22</v>
      </c>
      <c r="L23" s="24">
        <f t="shared" si="6"/>
        <v>200.66666666666666</v>
      </c>
    </row>
    <row r="24" spans="1:18" ht="14.25" customHeight="1">
      <c r="A24" s="17">
        <v>11</v>
      </c>
      <c r="B24" s="18" t="s">
        <v>36</v>
      </c>
      <c r="C24" s="19">
        <v>39037</v>
      </c>
      <c r="D24" s="20">
        <v>0.33055555555555555</v>
      </c>
      <c r="E24" s="20">
        <v>0.71180555555555547</v>
      </c>
      <c r="F24" s="21">
        <f t="shared" si="0"/>
        <v>0.37777777777777782</v>
      </c>
      <c r="G24" s="22">
        <f t="shared" si="1"/>
        <v>181.33333333333331</v>
      </c>
      <c r="H24" s="20">
        <f t="shared" si="2"/>
        <v>3.4722222222220989E-3</v>
      </c>
      <c r="I24" s="23">
        <f t="shared" si="3"/>
        <v>2.083333333333333</v>
      </c>
      <c r="J24" s="20">
        <f t="shared" si="4"/>
        <v>0</v>
      </c>
      <c r="K24" s="38">
        <f t="shared" si="5"/>
        <v>0</v>
      </c>
      <c r="L24" s="24">
        <f t="shared" si="6"/>
        <v>183.41666666666666</v>
      </c>
      <c r="O24" s="25"/>
      <c r="R24" s="26"/>
    </row>
    <row r="25" spans="1:18">
      <c r="A25" s="17">
        <v>12</v>
      </c>
      <c r="B25" s="18" t="s">
        <v>37</v>
      </c>
      <c r="C25" s="19">
        <v>39038</v>
      </c>
      <c r="D25" s="20">
        <v>0.3263888888888889</v>
      </c>
      <c r="E25" s="20">
        <v>0.71180555555555547</v>
      </c>
      <c r="F25" s="21">
        <f t="shared" si="0"/>
        <v>0.38194444444444448</v>
      </c>
      <c r="G25" s="22">
        <f t="shared" si="1"/>
        <v>183.33333333333331</v>
      </c>
      <c r="H25" s="20">
        <f t="shared" si="2"/>
        <v>3.4722222222220989E-3</v>
      </c>
      <c r="I25" s="23">
        <f t="shared" si="3"/>
        <v>2.083333333333333</v>
      </c>
      <c r="J25" s="20">
        <f t="shared" si="4"/>
        <v>0</v>
      </c>
      <c r="K25" s="38">
        <f t="shared" si="5"/>
        <v>0</v>
      </c>
      <c r="L25" s="24">
        <f t="shared" si="6"/>
        <v>185.41666666666666</v>
      </c>
    </row>
    <row r="26" spans="1:18">
      <c r="A26" s="17">
        <v>13</v>
      </c>
      <c r="B26" s="18" t="s">
        <v>38</v>
      </c>
      <c r="C26" s="19">
        <v>39039</v>
      </c>
      <c r="D26" s="20">
        <v>0.3263888888888889</v>
      </c>
      <c r="E26" s="20">
        <v>0.71875</v>
      </c>
      <c r="F26" s="21">
        <f t="shared" si="0"/>
        <v>0.38194444444444448</v>
      </c>
      <c r="G26" s="22">
        <f t="shared" si="1"/>
        <v>183.33333333333331</v>
      </c>
      <c r="H26" s="20">
        <f t="shared" si="2"/>
        <v>1.041666666666663E-2</v>
      </c>
      <c r="I26" s="23">
        <f t="shared" si="3"/>
        <v>6.25</v>
      </c>
      <c r="J26" s="20">
        <f t="shared" si="4"/>
        <v>0</v>
      </c>
      <c r="K26" s="38">
        <f t="shared" si="5"/>
        <v>0</v>
      </c>
      <c r="L26" s="24">
        <f t="shared" si="6"/>
        <v>189.58333333333331</v>
      </c>
    </row>
    <row r="27" spans="1:18">
      <c r="A27" s="17">
        <v>14</v>
      </c>
      <c r="B27" s="18" t="s">
        <v>39</v>
      </c>
      <c r="C27" s="19">
        <v>39040</v>
      </c>
      <c r="D27" s="20">
        <v>0.33055555555555555</v>
      </c>
      <c r="E27" s="20">
        <v>0.71180555555555547</v>
      </c>
      <c r="F27" s="21">
        <f t="shared" si="0"/>
        <v>0.37777777777777782</v>
      </c>
      <c r="G27" s="22">
        <f t="shared" si="1"/>
        <v>181.33333333333331</v>
      </c>
      <c r="H27" s="20">
        <f t="shared" si="2"/>
        <v>3.4722222222220989E-3</v>
      </c>
      <c r="I27" s="23">
        <f t="shared" si="3"/>
        <v>2.083333333333333</v>
      </c>
      <c r="J27" s="20">
        <f t="shared" si="4"/>
        <v>0</v>
      </c>
      <c r="K27" s="38">
        <f t="shared" si="5"/>
        <v>0</v>
      </c>
      <c r="L27" s="24">
        <f t="shared" si="6"/>
        <v>183.41666666666666</v>
      </c>
    </row>
    <row r="28" spans="1:18">
      <c r="A28" s="17">
        <v>15</v>
      </c>
      <c r="B28" s="18" t="s">
        <v>40</v>
      </c>
      <c r="C28" s="19">
        <v>39041</v>
      </c>
      <c r="D28" s="20">
        <v>0.32847222222222222</v>
      </c>
      <c r="E28" s="20">
        <v>0.73124999999999996</v>
      </c>
      <c r="F28" s="21">
        <f t="shared" si="0"/>
        <v>0.37986111111111115</v>
      </c>
      <c r="G28" s="22">
        <f t="shared" si="1"/>
        <v>182.33333333333334</v>
      </c>
      <c r="H28" s="20">
        <f t="shared" si="2"/>
        <v>2.2916666666666585E-2</v>
      </c>
      <c r="I28" s="23">
        <f t="shared" si="3"/>
        <v>13.750000000000002</v>
      </c>
      <c r="J28" s="20">
        <f t="shared" si="4"/>
        <v>0</v>
      </c>
      <c r="K28" s="38">
        <f t="shared" si="5"/>
        <v>0</v>
      </c>
      <c r="L28" s="24">
        <f t="shared" si="6"/>
        <v>196.08333333333334</v>
      </c>
    </row>
    <row r="29" spans="1:18">
      <c r="A29" s="17">
        <v>16</v>
      </c>
      <c r="B29" s="18" t="s">
        <v>41</v>
      </c>
      <c r="C29" s="19">
        <v>39042</v>
      </c>
      <c r="D29" s="20">
        <v>0.33611111111111108</v>
      </c>
      <c r="E29" s="20">
        <v>0.72291666666666676</v>
      </c>
      <c r="F29" s="21">
        <f t="shared" si="0"/>
        <v>0.36944444444444452</v>
      </c>
      <c r="G29" s="22">
        <f t="shared" si="1"/>
        <v>177.33333333333334</v>
      </c>
      <c r="H29" s="20">
        <f t="shared" si="2"/>
        <v>1.4583333333333393E-2</v>
      </c>
      <c r="I29" s="23">
        <f t="shared" si="3"/>
        <v>8.75</v>
      </c>
      <c r="J29" s="20">
        <f t="shared" si="4"/>
        <v>2.7777777777777679E-3</v>
      </c>
      <c r="K29" s="38">
        <f t="shared" si="5"/>
        <v>8</v>
      </c>
      <c r="L29" s="24">
        <f t="shared" si="6"/>
        <v>178.08333333333334</v>
      </c>
    </row>
    <row r="30" spans="1:18">
      <c r="A30" s="17">
        <v>17</v>
      </c>
      <c r="B30" s="18" t="s">
        <v>42</v>
      </c>
      <c r="C30" s="19">
        <v>39043</v>
      </c>
      <c r="D30" s="20">
        <v>0.32847222222222222</v>
      </c>
      <c r="E30" s="20">
        <v>0.73124999999999996</v>
      </c>
      <c r="F30" s="21">
        <f t="shared" si="0"/>
        <v>0.37986111111111115</v>
      </c>
      <c r="G30" s="22">
        <f t="shared" si="1"/>
        <v>182.33333333333334</v>
      </c>
      <c r="H30" s="20">
        <f t="shared" si="2"/>
        <v>2.2916666666666585E-2</v>
      </c>
      <c r="I30" s="23">
        <f t="shared" si="3"/>
        <v>13.750000000000002</v>
      </c>
      <c r="J30" s="20">
        <f t="shared" si="4"/>
        <v>0</v>
      </c>
      <c r="K30" s="38">
        <f t="shared" si="5"/>
        <v>0</v>
      </c>
      <c r="L30" s="24">
        <f t="shared" si="6"/>
        <v>196.08333333333334</v>
      </c>
    </row>
    <row r="31" spans="1:18">
      <c r="A31" s="17">
        <v>18</v>
      </c>
      <c r="B31" s="18" t="s">
        <v>43</v>
      </c>
      <c r="C31" s="19">
        <v>39044</v>
      </c>
      <c r="D31" s="20">
        <v>0.34166666666666662</v>
      </c>
      <c r="E31" s="20">
        <v>0.73611111111111116</v>
      </c>
      <c r="F31" s="21">
        <f t="shared" si="0"/>
        <v>0.35833333333333345</v>
      </c>
      <c r="G31" s="22">
        <f t="shared" si="1"/>
        <v>172</v>
      </c>
      <c r="H31" s="20">
        <f t="shared" si="2"/>
        <v>2.777777777777779E-2</v>
      </c>
      <c r="I31" s="23">
        <f t="shared" si="3"/>
        <v>16.666666666666664</v>
      </c>
      <c r="J31" s="20">
        <f t="shared" si="4"/>
        <v>8.3333333333333037E-3</v>
      </c>
      <c r="K31" s="38">
        <f t="shared" si="5"/>
        <v>24</v>
      </c>
      <c r="L31" s="24">
        <f t="shared" si="6"/>
        <v>164.66666666666666</v>
      </c>
    </row>
    <row r="32" spans="1:18">
      <c r="A32" s="17">
        <v>19</v>
      </c>
      <c r="B32" s="27" t="s">
        <v>44</v>
      </c>
      <c r="C32" s="19">
        <v>39045</v>
      </c>
      <c r="D32" s="20">
        <v>0.33263888888888887</v>
      </c>
      <c r="E32" s="20">
        <v>0.71736111111111101</v>
      </c>
      <c r="F32" s="21">
        <f t="shared" si="0"/>
        <v>0.3756944444444445</v>
      </c>
      <c r="G32" s="22">
        <f t="shared" si="1"/>
        <v>180.33333333333334</v>
      </c>
      <c r="H32" s="20">
        <f t="shared" si="2"/>
        <v>9.0277777777776347E-3</v>
      </c>
      <c r="I32" s="23">
        <f t="shared" si="3"/>
        <v>5.416666666666667</v>
      </c>
      <c r="J32" s="20">
        <f t="shared" si="4"/>
        <v>0</v>
      </c>
      <c r="K32" s="38">
        <f t="shared" si="5"/>
        <v>0</v>
      </c>
      <c r="L32" s="24">
        <f t="shared" si="6"/>
        <v>185.75</v>
      </c>
    </row>
    <row r="33" spans="1:12">
      <c r="A33" s="17">
        <v>20</v>
      </c>
      <c r="B33" s="27" t="s">
        <v>45</v>
      </c>
      <c r="C33" s="19">
        <v>39046</v>
      </c>
      <c r="D33" s="20">
        <v>0.32500000000000001</v>
      </c>
      <c r="E33" s="20">
        <v>0.72291666666666676</v>
      </c>
      <c r="F33" s="21">
        <f t="shared" si="0"/>
        <v>0.38333333333333336</v>
      </c>
      <c r="G33" s="22">
        <f t="shared" si="1"/>
        <v>184</v>
      </c>
      <c r="H33" s="20">
        <f t="shared" si="2"/>
        <v>1.4583333333333393E-2</v>
      </c>
      <c r="I33" s="23">
        <f t="shared" si="3"/>
        <v>8.75</v>
      </c>
      <c r="J33" s="20">
        <f t="shared" si="4"/>
        <v>0</v>
      </c>
      <c r="K33" s="38">
        <f t="shared" si="5"/>
        <v>0</v>
      </c>
      <c r="L33" s="24">
        <f t="shared" si="6"/>
        <v>192.75</v>
      </c>
    </row>
  </sheetData>
  <mergeCells count="2">
    <mergeCell ref="A3:K3"/>
    <mergeCell ref="A4:K4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92E3-D324-4AA0-9650-0B25430AEF68}">
  <dimension ref="A1:G88"/>
  <sheetViews>
    <sheetView showGridLines="0" zoomScale="110" zoomScaleNormal="110" workbookViewId="0">
      <selection activeCell="D14" sqref="D14"/>
    </sheetView>
  </sheetViews>
  <sheetFormatPr baseColWidth="10" defaultColWidth="10.85546875" defaultRowHeight="15"/>
  <cols>
    <col min="1" max="1" width="7.140625" style="28" bestFit="1" customWidth="1"/>
    <col min="2" max="2" width="38" style="29" bestFit="1" customWidth="1"/>
    <col min="3" max="3" width="16.140625" style="29" bestFit="1" customWidth="1"/>
    <col min="4" max="4" width="37.7109375" style="29" bestFit="1" customWidth="1"/>
    <col min="5" max="5" width="10.7109375" style="29" bestFit="1" customWidth="1"/>
    <col min="6" max="16384" width="10.85546875" style="29"/>
  </cols>
  <sheetData>
    <row r="1" spans="1:7">
      <c r="A1" s="55" t="s">
        <v>172</v>
      </c>
      <c r="B1" s="55"/>
      <c r="C1" s="55"/>
      <c r="D1" s="55"/>
      <c r="E1" s="55"/>
      <c r="F1" s="55"/>
      <c r="G1" s="55"/>
    </row>
    <row r="2" spans="1:7">
      <c r="B2" s="35" t="s">
        <v>171</v>
      </c>
      <c r="C2" s="39"/>
    </row>
    <row r="3" spans="1:7">
      <c r="B3" s="37" t="s">
        <v>173</v>
      </c>
      <c r="C3" s="36"/>
      <c r="D3" s="36"/>
    </row>
    <row r="4" spans="1:7" ht="21.75" customHeight="1">
      <c r="B4" s="54" t="s">
        <v>46</v>
      </c>
      <c r="C4" s="54"/>
      <c r="D4" s="54"/>
      <c r="E4" s="54"/>
      <c r="F4" s="54"/>
      <c r="G4" s="54"/>
    </row>
    <row r="5" spans="1:7" ht="15.75">
      <c r="B5" s="53" t="s">
        <v>168</v>
      </c>
      <c r="C5" s="53"/>
      <c r="D5" s="53"/>
      <c r="E5" s="53"/>
      <c r="F5" s="53"/>
      <c r="G5" s="53"/>
    </row>
    <row r="6" spans="1:7" ht="15.75">
      <c r="B6" s="53" t="s">
        <v>169</v>
      </c>
      <c r="C6" s="53"/>
      <c r="D6" s="53"/>
      <c r="E6" s="53"/>
      <c r="F6" s="53"/>
      <c r="G6" s="53"/>
    </row>
    <row r="7" spans="1:7" ht="15.75">
      <c r="B7" s="53" t="s">
        <v>170</v>
      </c>
      <c r="C7" s="53"/>
      <c r="D7" s="53"/>
      <c r="E7" s="53"/>
      <c r="F7" s="53"/>
      <c r="G7" s="53"/>
    </row>
    <row r="8" spans="1:7" ht="15.75">
      <c r="B8" s="53" t="s">
        <v>174</v>
      </c>
      <c r="C8" s="53"/>
      <c r="D8" s="53"/>
      <c r="E8" s="53"/>
      <c r="F8" s="53"/>
      <c r="G8" s="53"/>
    </row>
    <row r="9" spans="1:7" ht="15.75">
      <c r="B9" s="53" t="s">
        <v>175</v>
      </c>
      <c r="C9" s="53"/>
      <c r="D9" s="53"/>
      <c r="E9" s="53"/>
      <c r="F9" s="53"/>
      <c r="G9" s="53"/>
    </row>
    <row r="10" spans="1:7" ht="15.75">
      <c r="B10" s="34"/>
      <c r="C10" s="34"/>
      <c r="D10" s="34"/>
      <c r="E10" s="34"/>
      <c r="F10" s="34"/>
      <c r="G10" s="34"/>
    </row>
    <row r="11" spans="1:7">
      <c r="A11" s="30" t="s">
        <v>47</v>
      </c>
      <c r="B11" s="31" t="s">
        <v>48</v>
      </c>
      <c r="C11" s="31" t="s">
        <v>49</v>
      </c>
      <c r="D11" s="31" t="s">
        <v>50</v>
      </c>
      <c r="E11" s="31" t="s">
        <v>51</v>
      </c>
      <c r="F11" s="31" t="s">
        <v>52</v>
      </c>
      <c r="G11" s="31" t="s">
        <v>53</v>
      </c>
    </row>
    <row r="12" spans="1:7">
      <c r="A12" s="32">
        <v>1</v>
      </c>
      <c r="B12" s="33" t="s">
        <v>54</v>
      </c>
      <c r="C12" s="33" t="s">
        <v>55</v>
      </c>
      <c r="D12" s="33" t="s">
        <v>56</v>
      </c>
      <c r="E12" s="33">
        <v>18</v>
      </c>
      <c r="F12" s="33">
        <v>39</v>
      </c>
      <c r="G12" s="33">
        <v>702</v>
      </c>
    </row>
    <row r="13" spans="1:7">
      <c r="A13" s="32">
        <v>2</v>
      </c>
      <c r="B13" s="33" t="s">
        <v>57</v>
      </c>
      <c r="C13" s="33" t="s">
        <v>55</v>
      </c>
      <c r="D13" s="33" t="s">
        <v>56</v>
      </c>
      <c r="E13" s="33">
        <v>19</v>
      </c>
      <c r="F13" s="33">
        <v>17</v>
      </c>
      <c r="G13" s="33">
        <v>323</v>
      </c>
    </row>
    <row r="14" spans="1:7">
      <c r="A14" s="32">
        <v>3</v>
      </c>
      <c r="B14" s="33" t="s">
        <v>58</v>
      </c>
      <c r="C14" s="33" t="s">
        <v>59</v>
      </c>
      <c r="D14" s="33" t="s">
        <v>56</v>
      </c>
      <c r="E14" s="33">
        <v>10</v>
      </c>
      <c r="F14" s="33">
        <v>13</v>
      </c>
      <c r="G14" s="33">
        <v>130</v>
      </c>
    </row>
    <row r="15" spans="1:7">
      <c r="A15" s="32">
        <v>4</v>
      </c>
      <c r="B15" s="33" t="s">
        <v>60</v>
      </c>
      <c r="C15" s="33" t="s">
        <v>59</v>
      </c>
      <c r="D15" s="33" t="s">
        <v>61</v>
      </c>
      <c r="E15" s="33">
        <v>22</v>
      </c>
      <c r="F15" s="33">
        <v>53</v>
      </c>
      <c r="G15" s="33">
        <v>1166</v>
      </c>
    </row>
    <row r="16" spans="1:7">
      <c r="A16" s="32">
        <v>45</v>
      </c>
      <c r="B16" s="33" t="s">
        <v>126</v>
      </c>
      <c r="C16" s="33" t="s">
        <v>72</v>
      </c>
      <c r="D16" s="33" t="s">
        <v>127</v>
      </c>
      <c r="E16" s="33">
        <v>9.5</v>
      </c>
      <c r="F16" s="33">
        <v>5</v>
      </c>
      <c r="G16" s="33">
        <v>47.5</v>
      </c>
    </row>
    <row r="17" spans="1:7">
      <c r="A17" s="32">
        <v>6</v>
      </c>
      <c r="B17" s="33" t="s">
        <v>63</v>
      </c>
      <c r="C17" s="33" t="s">
        <v>59</v>
      </c>
      <c r="D17" s="33" t="s">
        <v>64</v>
      </c>
      <c r="E17" s="33">
        <v>25</v>
      </c>
      <c r="F17" s="33">
        <v>120</v>
      </c>
      <c r="G17" s="33">
        <v>3000</v>
      </c>
    </row>
    <row r="18" spans="1:7">
      <c r="A18" s="32">
        <v>7</v>
      </c>
      <c r="B18" s="33" t="s">
        <v>65</v>
      </c>
      <c r="C18" s="33" t="s">
        <v>66</v>
      </c>
      <c r="D18" s="33" t="s">
        <v>64</v>
      </c>
      <c r="E18" s="33">
        <v>30</v>
      </c>
      <c r="F18" s="33">
        <v>15</v>
      </c>
      <c r="G18" s="33">
        <v>450</v>
      </c>
    </row>
    <row r="19" spans="1:7">
      <c r="A19" s="32">
        <v>8</v>
      </c>
      <c r="B19" s="33" t="s">
        <v>67</v>
      </c>
      <c r="C19" s="33" t="s">
        <v>59</v>
      </c>
      <c r="D19" s="33" t="s">
        <v>64</v>
      </c>
      <c r="E19" s="33">
        <v>40</v>
      </c>
      <c r="F19" s="33">
        <v>6</v>
      </c>
      <c r="G19" s="33">
        <v>240</v>
      </c>
    </row>
    <row r="20" spans="1:7">
      <c r="A20" s="32">
        <v>9</v>
      </c>
      <c r="B20" s="33" t="s">
        <v>68</v>
      </c>
      <c r="C20" s="33" t="s">
        <v>69</v>
      </c>
      <c r="D20" s="33" t="s">
        <v>70</v>
      </c>
      <c r="E20" s="33">
        <v>97</v>
      </c>
      <c r="F20" s="33">
        <v>29</v>
      </c>
      <c r="G20" s="33">
        <v>2813</v>
      </c>
    </row>
    <row r="21" spans="1:7">
      <c r="A21" s="32">
        <v>10</v>
      </c>
      <c r="B21" s="33" t="s">
        <v>71</v>
      </c>
      <c r="C21" s="33" t="s">
        <v>72</v>
      </c>
      <c r="D21" s="33" t="s">
        <v>70</v>
      </c>
      <c r="E21" s="33">
        <v>31</v>
      </c>
      <c r="F21" s="33">
        <v>31</v>
      </c>
      <c r="G21" s="33">
        <v>961</v>
      </c>
    </row>
    <row r="22" spans="1:7">
      <c r="A22" s="32">
        <v>11</v>
      </c>
      <c r="B22" s="33" t="s">
        <v>73</v>
      </c>
      <c r="C22" s="33" t="s">
        <v>74</v>
      </c>
      <c r="D22" s="33" t="s">
        <v>75</v>
      </c>
      <c r="E22" s="33">
        <v>21</v>
      </c>
      <c r="F22" s="33">
        <v>22</v>
      </c>
      <c r="G22" s="33">
        <v>462</v>
      </c>
    </row>
    <row r="23" spans="1:7">
      <c r="A23" s="32">
        <v>12</v>
      </c>
      <c r="B23" s="33" t="s">
        <v>76</v>
      </c>
      <c r="C23" s="33" t="s">
        <v>74</v>
      </c>
      <c r="D23" s="33" t="s">
        <v>75</v>
      </c>
      <c r="E23" s="33">
        <v>38</v>
      </c>
      <c r="F23" s="33">
        <v>86</v>
      </c>
      <c r="G23" s="33">
        <v>3268</v>
      </c>
    </row>
    <row r="24" spans="1:7">
      <c r="A24" s="32">
        <v>13</v>
      </c>
      <c r="B24" s="33" t="s">
        <v>77</v>
      </c>
      <c r="C24" s="33" t="s">
        <v>72</v>
      </c>
      <c r="D24" s="33" t="s">
        <v>78</v>
      </c>
      <c r="E24" s="33">
        <v>6</v>
      </c>
      <c r="F24" s="33">
        <v>24</v>
      </c>
      <c r="G24" s="33">
        <v>144</v>
      </c>
    </row>
    <row r="25" spans="1:7">
      <c r="A25" s="32">
        <v>14</v>
      </c>
      <c r="B25" s="33" t="s">
        <v>79</v>
      </c>
      <c r="C25" s="33" t="s">
        <v>66</v>
      </c>
      <c r="D25" s="33" t="s">
        <v>78</v>
      </c>
      <c r="E25" s="33">
        <v>23.25</v>
      </c>
      <c r="F25" s="33">
        <v>35</v>
      </c>
      <c r="G25" s="33">
        <v>813.75</v>
      </c>
    </row>
    <row r="26" spans="1:7">
      <c r="A26" s="32">
        <v>15</v>
      </c>
      <c r="B26" s="33" t="s">
        <v>80</v>
      </c>
      <c r="C26" s="33" t="s">
        <v>59</v>
      </c>
      <c r="D26" s="33" t="s">
        <v>78</v>
      </c>
      <c r="E26" s="33">
        <v>15.5</v>
      </c>
      <c r="F26" s="33">
        <v>39</v>
      </c>
      <c r="G26" s="33">
        <v>604.5</v>
      </c>
    </row>
    <row r="27" spans="1:7">
      <c r="A27" s="32">
        <v>16</v>
      </c>
      <c r="B27" s="33" t="s">
        <v>81</v>
      </c>
      <c r="C27" s="33" t="s">
        <v>82</v>
      </c>
      <c r="D27" s="33" t="s">
        <v>83</v>
      </c>
      <c r="E27" s="33">
        <v>17.45</v>
      </c>
      <c r="F27" s="33">
        <v>29</v>
      </c>
      <c r="G27" s="33">
        <v>506.04999999999995</v>
      </c>
    </row>
    <row r="28" spans="1:7">
      <c r="A28" s="32">
        <v>74</v>
      </c>
      <c r="B28" s="33" t="s">
        <v>164</v>
      </c>
      <c r="C28" s="33" t="s">
        <v>66</v>
      </c>
      <c r="D28" s="33" t="s">
        <v>70</v>
      </c>
      <c r="E28" s="33">
        <v>10</v>
      </c>
      <c r="F28" s="33">
        <v>4</v>
      </c>
      <c r="G28" s="33">
        <v>40</v>
      </c>
    </row>
    <row r="29" spans="1:7">
      <c r="A29" s="32">
        <v>18</v>
      </c>
      <c r="B29" s="33" t="s">
        <v>85</v>
      </c>
      <c r="C29" s="33" t="s">
        <v>72</v>
      </c>
      <c r="D29" s="33" t="s">
        <v>83</v>
      </c>
      <c r="E29" s="33">
        <v>62.5</v>
      </c>
      <c r="F29" s="33">
        <v>42</v>
      </c>
      <c r="G29" s="33">
        <v>2625</v>
      </c>
    </row>
    <row r="30" spans="1:7">
      <c r="A30" s="32">
        <v>19</v>
      </c>
      <c r="B30" s="33" t="s">
        <v>86</v>
      </c>
      <c r="C30" s="33" t="s">
        <v>82</v>
      </c>
      <c r="D30" s="33" t="s">
        <v>87</v>
      </c>
      <c r="E30" s="33">
        <v>9.1999999999999993</v>
      </c>
      <c r="F30" s="33">
        <v>25</v>
      </c>
      <c r="G30" s="33">
        <v>229.99999999999997</v>
      </c>
    </row>
    <row r="31" spans="1:7">
      <c r="A31" s="32">
        <v>20</v>
      </c>
      <c r="B31" s="33" t="s">
        <v>88</v>
      </c>
      <c r="C31" s="33" t="s">
        <v>82</v>
      </c>
      <c r="D31" s="33" t="s">
        <v>87</v>
      </c>
      <c r="E31" s="33">
        <v>81</v>
      </c>
      <c r="F31" s="33">
        <v>40</v>
      </c>
      <c r="G31" s="33">
        <v>3240</v>
      </c>
    </row>
    <row r="32" spans="1:7">
      <c r="A32" s="32">
        <v>21</v>
      </c>
      <c r="B32" s="33" t="s">
        <v>89</v>
      </c>
      <c r="C32" s="33" t="s">
        <v>82</v>
      </c>
      <c r="D32" s="33" t="s">
        <v>87</v>
      </c>
      <c r="E32" s="33">
        <v>10</v>
      </c>
      <c r="F32" s="33">
        <v>3</v>
      </c>
      <c r="G32" s="33">
        <v>30</v>
      </c>
    </row>
    <row r="33" spans="1:7">
      <c r="A33" s="32">
        <v>22</v>
      </c>
      <c r="B33" s="33" t="s">
        <v>90</v>
      </c>
      <c r="C33" s="33" t="s">
        <v>91</v>
      </c>
      <c r="D33" s="33" t="s">
        <v>92</v>
      </c>
      <c r="E33" s="33">
        <v>21</v>
      </c>
      <c r="F33" s="33">
        <v>104</v>
      </c>
      <c r="G33" s="33">
        <v>2184</v>
      </c>
    </row>
    <row r="34" spans="1:7">
      <c r="A34" s="32">
        <v>23</v>
      </c>
      <c r="B34" s="33" t="s">
        <v>93</v>
      </c>
      <c r="C34" s="33" t="s">
        <v>91</v>
      </c>
      <c r="D34" s="33" t="s">
        <v>92</v>
      </c>
      <c r="E34" s="33">
        <v>9</v>
      </c>
      <c r="F34" s="33">
        <v>61</v>
      </c>
      <c r="G34" s="33">
        <v>549</v>
      </c>
    </row>
    <row r="35" spans="1:7">
      <c r="A35" s="32">
        <v>24</v>
      </c>
      <c r="B35" s="33" t="s">
        <v>94</v>
      </c>
      <c r="C35" s="33" t="s">
        <v>55</v>
      </c>
      <c r="D35" s="33" t="s">
        <v>95</v>
      </c>
      <c r="E35" s="33">
        <v>4.5</v>
      </c>
      <c r="F35" s="33">
        <v>20</v>
      </c>
      <c r="G35" s="33">
        <v>90</v>
      </c>
    </row>
    <row r="36" spans="1:7">
      <c r="A36" s="32">
        <v>25</v>
      </c>
      <c r="B36" s="33" t="s">
        <v>96</v>
      </c>
      <c r="C36" s="33" t="s">
        <v>82</v>
      </c>
      <c r="D36" s="33" t="s">
        <v>97</v>
      </c>
      <c r="E36" s="33">
        <v>14</v>
      </c>
      <c r="F36" s="33">
        <v>76</v>
      </c>
      <c r="G36" s="33">
        <v>1064</v>
      </c>
    </row>
    <row r="37" spans="1:7">
      <c r="A37" s="32">
        <v>26</v>
      </c>
      <c r="B37" s="33" t="s">
        <v>98</v>
      </c>
      <c r="C37" s="33" t="s">
        <v>82</v>
      </c>
      <c r="D37" s="33" t="s">
        <v>97</v>
      </c>
      <c r="E37" s="33">
        <v>31.23</v>
      </c>
      <c r="F37" s="33">
        <v>15</v>
      </c>
      <c r="G37" s="33">
        <v>468.45</v>
      </c>
    </row>
    <row r="38" spans="1:7">
      <c r="A38" s="32">
        <v>27</v>
      </c>
      <c r="B38" s="33" t="s">
        <v>99</v>
      </c>
      <c r="C38" s="33" t="s">
        <v>82</v>
      </c>
      <c r="D38" s="33" t="s">
        <v>97</v>
      </c>
      <c r="E38" s="33">
        <v>43.9</v>
      </c>
      <c r="F38" s="33">
        <v>49</v>
      </c>
      <c r="G38" s="33">
        <v>2151.1</v>
      </c>
    </row>
    <row r="39" spans="1:7">
      <c r="A39" s="32">
        <v>28</v>
      </c>
      <c r="B39" s="33" t="s">
        <v>100</v>
      </c>
      <c r="C39" s="33" t="s">
        <v>66</v>
      </c>
      <c r="D39" s="33" t="s">
        <v>101</v>
      </c>
      <c r="E39" s="33">
        <v>45.6</v>
      </c>
      <c r="F39" s="33">
        <v>26</v>
      </c>
      <c r="G39" s="33">
        <v>1185.6000000000001</v>
      </c>
    </row>
    <row r="40" spans="1:7">
      <c r="A40" s="32">
        <v>5</v>
      </c>
      <c r="B40" s="33" t="s">
        <v>62</v>
      </c>
      <c r="C40" s="33" t="s">
        <v>59</v>
      </c>
      <c r="D40" s="33" t="s">
        <v>61</v>
      </c>
      <c r="E40" s="33">
        <v>21.35</v>
      </c>
      <c r="F40" s="33">
        <v>0</v>
      </c>
      <c r="G40" s="33">
        <v>0</v>
      </c>
    </row>
    <row r="41" spans="1:7">
      <c r="A41" s="32">
        <v>30</v>
      </c>
      <c r="B41" s="33" t="s">
        <v>103</v>
      </c>
      <c r="C41" s="33" t="s">
        <v>72</v>
      </c>
      <c r="D41" s="33" t="s">
        <v>104</v>
      </c>
      <c r="E41" s="33">
        <v>25.89</v>
      </c>
      <c r="F41" s="33">
        <v>10</v>
      </c>
      <c r="G41" s="33">
        <v>258.89999999999998</v>
      </c>
    </row>
    <row r="42" spans="1:7">
      <c r="A42" s="32">
        <v>17</v>
      </c>
      <c r="B42" s="33" t="s">
        <v>84</v>
      </c>
      <c r="C42" s="33" t="s">
        <v>69</v>
      </c>
      <c r="D42" s="33" t="s">
        <v>83</v>
      </c>
      <c r="E42" s="33">
        <v>39</v>
      </c>
      <c r="F42" s="33">
        <v>0</v>
      </c>
      <c r="G42" s="33">
        <v>0</v>
      </c>
    </row>
    <row r="43" spans="1:7">
      <c r="A43" s="32">
        <v>32</v>
      </c>
      <c r="B43" s="33" t="s">
        <v>107</v>
      </c>
      <c r="C43" s="33" t="s">
        <v>74</v>
      </c>
      <c r="D43" s="33" t="s">
        <v>106</v>
      </c>
      <c r="E43" s="33">
        <v>32</v>
      </c>
      <c r="F43" s="33">
        <v>9</v>
      </c>
      <c r="G43" s="33">
        <v>288</v>
      </c>
    </row>
    <row r="44" spans="1:7">
      <c r="A44" s="32">
        <v>33</v>
      </c>
      <c r="B44" s="33" t="s">
        <v>108</v>
      </c>
      <c r="C44" s="33" t="s">
        <v>74</v>
      </c>
      <c r="D44" s="33" t="s">
        <v>109</v>
      </c>
      <c r="E44" s="33">
        <v>2.5</v>
      </c>
      <c r="F44" s="33">
        <v>112</v>
      </c>
      <c r="G44" s="33">
        <v>280</v>
      </c>
    </row>
    <row r="45" spans="1:7">
      <c r="A45" s="32">
        <v>34</v>
      </c>
      <c r="B45" s="33" t="s">
        <v>110</v>
      </c>
      <c r="C45" s="33" t="s">
        <v>55</v>
      </c>
      <c r="D45" s="33" t="s">
        <v>111</v>
      </c>
      <c r="E45" s="33">
        <v>14</v>
      </c>
      <c r="F45" s="33">
        <v>111</v>
      </c>
      <c r="G45" s="33">
        <v>1554</v>
      </c>
    </row>
    <row r="46" spans="1:7">
      <c r="A46" s="32">
        <v>35</v>
      </c>
      <c r="B46" s="33" t="s">
        <v>112</v>
      </c>
      <c r="C46" s="33" t="s">
        <v>55</v>
      </c>
      <c r="D46" s="33" t="s">
        <v>111</v>
      </c>
      <c r="E46" s="33">
        <v>18</v>
      </c>
      <c r="F46" s="33">
        <v>20</v>
      </c>
      <c r="G46" s="33">
        <v>360</v>
      </c>
    </row>
    <row r="47" spans="1:7">
      <c r="A47" s="32">
        <v>36</v>
      </c>
      <c r="B47" s="33" t="s">
        <v>113</v>
      </c>
      <c r="C47" s="33" t="s">
        <v>72</v>
      </c>
      <c r="D47" s="33" t="s">
        <v>114</v>
      </c>
      <c r="E47" s="33">
        <v>19</v>
      </c>
      <c r="F47" s="33">
        <v>112</v>
      </c>
      <c r="G47" s="33">
        <v>2128</v>
      </c>
    </row>
    <row r="48" spans="1:7">
      <c r="A48" s="32">
        <v>37</v>
      </c>
      <c r="B48" s="33" t="s">
        <v>115</v>
      </c>
      <c r="C48" s="33" t="s">
        <v>72</v>
      </c>
      <c r="D48" s="33" t="s">
        <v>114</v>
      </c>
      <c r="E48" s="33">
        <v>26</v>
      </c>
      <c r="F48" s="33">
        <v>11</v>
      </c>
      <c r="G48" s="33">
        <v>286</v>
      </c>
    </row>
    <row r="49" spans="1:7">
      <c r="A49" s="32">
        <v>38</v>
      </c>
      <c r="B49" s="33" t="s">
        <v>116</v>
      </c>
      <c r="C49" s="33" t="s">
        <v>55</v>
      </c>
      <c r="D49" s="33" t="s">
        <v>117</v>
      </c>
      <c r="E49" s="33">
        <v>263.5</v>
      </c>
      <c r="F49" s="33">
        <v>17</v>
      </c>
      <c r="G49" s="33">
        <v>4479.5</v>
      </c>
    </row>
    <row r="50" spans="1:7">
      <c r="A50" s="32">
        <v>39</v>
      </c>
      <c r="B50" s="33" t="s">
        <v>118</v>
      </c>
      <c r="C50" s="33" t="s">
        <v>55</v>
      </c>
      <c r="D50" s="33" t="s">
        <v>117</v>
      </c>
      <c r="E50" s="33">
        <v>18</v>
      </c>
      <c r="F50" s="33">
        <v>69</v>
      </c>
      <c r="G50" s="33">
        <v>1242</v>
      </c>
    </row>
    <row r="51" spans="1:7">
      <c r="A51" s="32">
        <v>40</v>
      </c>
      <c r="B51" s="33" t="s">
        <v>119</v>
      </c>
      <c r="C51" s="33" t="s">
        <v>72</v>
      </c>
      <c r="D51" s="33" t="s">
        <v>120</v>
      </c>
      <c r="E51" s="33">
        <v>18.399999999999999</v>
      </c>
      <c r="F51" s="33">
        <v>123</v>
      </c>
      <c r="G51" s="33">
        <v>2263.1999999999998</v>
      </c>
    </row>
    <row r="52" spans="1:7">
      <c r="A52" s="32">
        <v>41</v>
      </c>
      <c r="B52" s="33" t="s">
        <v>121</v>
      </c>
      <c r="C52" s="33" t="s">
        <v>72</v>
      </c>
      <c r="D52" s="33" t="s">
        <v>120</v>
      </c>
      <c r="E52" s="33">
        <v>9.65</v>
      </c>
      <c r="F52" s="33">
        <v>85</v>
      </c>
      <c r="G52" s="33">
        <v>820.25</v>
      </c>
    </row>
    <row r="53" spans="1:7">
      <c r="A53" s="32">
        <v>42</v>
      </c>
      <c r="B53" s="33" t="s">
        <v>122</v>
      </c>
      <c r="C53" s="33" t="s">
        <v>91</v>
      </c>
      <c r="D53" s="33" t="s">
        <v>123</v>
      </c>
      <c r="E53" s="33">
        <v>14</v>
      </c>
      <c r="F53" s="33">
        <v>26</v>
      </c>
      <c r="G53" s="33">
        <v>364</v>
      </c>
    </row>
    <row r="54" spans="1:7">
      <c r="A54" s="32">
        <v>43</v>
      </c>
      <c r="B54" s="33" t="s">
        <v>124</v>
      </c>
      <c r="C54" s="33" t="s">
        <v>55</v>
      </c>
      <c r="D54" s="33" t="s">
        <v>123</v>
      </c>
      <c r="E54" s="33">
        <v>46</v>
      </c>
      <c r="F54" s="33">
        <v>17</v>
      </c>
      <c r="G54" s="33">
        <v>782</v>
      </c>
    </row>
    <row r="55" spans="1:7">
      <c r="A55" s="32">
        <v>44</v>
      </c>
      <c r="B55" s="33" t="s">
        <v>125</v>
      </c>
      <c r="C55" s="33" t="s">
        <v>59</v>
      </c>
      <c r="D55" s="33" t="s">
        <v>123</v>
      </c>
      <c r="E55" s="33">
        <v>19.45</v>
      </c>
      <c r="F55" s="33">
        <v>27</v>
      </c>
      <c r="G55" s="33">
        <v>525.15</v>
      </c>
    </row>
    <row r="56" spans="1:7">
      <c r="A56" s="32">
        <v>29</v>
      </c>
      <c r="B56" s="33" t="s">
        <v>102</v>
      </c>
      <c r="C56" s="33" t="s">
        <v>69</v>
      </c>
      <c r="D56" s="33" t="s">
        <v>101</v>
      </c>
      <c r="E56" s="33">
        <v>123.79</v>
      </c>
      <c r="F56" s="33">
        <v>0</v>
      </c>
      <c r="G56" s="33">
        <v>0</v>
      </c>
    </row>
    <row r="57" spans="1:7">
      <c r="A57" s="32">
        <v>46</v>
      </c>
      <c r="B57" s="33" t="s">
        <v>128</v>
      </c>
      <c r="C57" s="33" t="s">
        <v>72</v>
      </c>
      <c r="D57" s="33" t="s">
        <v>127</v>
      </c>
      <c r="E57" s="33">
        <v>12</v>
      </c>
      <c r="F57" s="33">
        <v>95</v>
      </c>
      <c r="G57" s="33">
        <v>1140</v>
      </c>
    </row>
    <row r="58" spans="1:7">
      <c r="A58" s="32">
        <v>47</v>
      </c>
      <c r="B58" s="33" t="s">
        <v>129</v>
      </c>
      <c r="C58" s="33" t="s">
        <v>82</v>
      </c>
      <c r="D58" s="33" t="s">
        <v>130</v>
      </c>
      <c r="E58" s="33">
        <v>9.5</v>
      </c>
      <c r="F58" s="33">
        <v>36</v>
      </c>
      <c r="G58" s="33">
        <v>342</v>
      </c>
    </row>
    <row r="59" spans="1:7">
      <c r="A59" s="32">
        <v>48</v>
      </c>
      <c r="B59" s="33" t="s">
        <v>131</v>
      </c>
      <c r="C59" s="33" t="s">
        <v>82</v>
      </c>
      <c r="D59" s="33" t="s">
        <v>130</v>
      </c>
      <c r="E59" s="33">
        <v>12.75</v>
      </c>
      <c r="F59" s="33">
        <v>15</v>
      </c>
      <c r="G59" s="33">
        <v>191.25</v>
      </c>
    </row>
    <row r="60" spans="1:7">
      <c r="A60" s="32">
        <v>49</v>
      </c>
      <c r="B60" s="33" t="s">
        <v>132</v>
      </c>
      <c r="C60" s="33" t="s">
        <v>82</v>
      </c>
      <c r="D60" s="33" t="s">
        <v>133</v>
      </c>
      <c r="E60" s="33">
        <v>20</v>
      </c>
      <c r="F60" s="33">
        <v>10</v>
      </c>
      <c r="G60" s="33">
        <v>200</v>
      </c>
    </row>
    <row r="61" spans="1:7">
      <c r="A61" s="32">
        <v>50</v>
      </c>
      <c r="B61" s="33" t="s">
        <v>134</v>
      </c>
      <c r="C61" s="33" t="s">
        <v>82</v>
      </c>
      <c r="D61" s="33" t="s">
        <v>133</v>
      </c>
      <c r="E61" s="33">
        <v>16.25</v>
      </c>
      <c r="F61" s="33">
        <v>65</v>
      </c>
      <c r="G61" s="33">
        <v>1056.25</v>
      </c>
    </row>
    <row r="62" spans="1:7">
      <c r="A62" s="32">
        <v>51</v>
      </c>
      <c r="B62" s="33" t="s">
        <v>135</v>
      </c>
      <c r="C62" s="33" t="s">
        <v>66</v>
      </c>
      <c r="D62" s="33" t="s">
        <v>136</v>
      </c>
      <c r="E62" s="33">
        <v>53</v>
      </c>
      <c r="F62" s="33">
        <v>20</v>
      </c>
      <c r="G62" s="33">
        <v>1060</v>
      </c>
    </row>
    <row r="63" spans="1:7">
      <c r="A63" s="32">
        <v>52</v>
      </c>
      <c r="B63" s="33" t="s">
        <v>137</v>
      </c>
      <c r="C63" s="33" t="s">
        <v>91</v>
      </c>
      <c r="D63" s="33" t="s">
        <v>136</v>
      </c>
      <c r="E63" s="33">
        <v>7</v>
      </c>
      <c r="F63" s="33">
        <v>38</v>
      </c>
      <c r="G63" s="33">
        <v>266</v>
      </c>
    </row>
    <row r="64" spans="1:7">
      <c r="A64" s="32">
        <v>31</v>
      </c>
      <c r="B64" s="33" t="s">
        <v>105</v>
      </c>
      <c r="C64" s="33" t="s">
        <v>74</v>
      </c>
      <c r="D64" s="33" t="s">
        <v>106</v>
      </c>
      <c r="E64" s="33">
        <v>12.5</v>
      </c>
      <c r="F64" s="33">
        <v>0</v>
      </c>
      <c r="G64" s="33">
        <v>0</v>
      </c>
    </row>
    <row r="65" spans="1:7">
      <c r="A65" s="32">
        <v>54</v>
      </c>
      <c r="B65" s="33" t="s">
        <v>139</v>
      </c>
      <c r="C65" s="33" t="s">
        <v>69</v>
      </c>
      <c r="D65" s="33" t="s">
        <v>140</v>
      </c>
      <c r="E65" s="33">
        <v>7.45</v>
      </c>
      <c r="F65" s="33">
        <v>21</v>
      </c>
      <c r="G65" s="33">
        <v>156.45000000000002</v>
      </c>
    </row>
    <row r="66" spans="1:7">
      <c r="A66" s="32">
        <v>55</v>
      </c>
      <c r="B66" s="33" t="s">
        <v>141</v>
      </c>
      <c r="C66" s="33" t="s">
        <v>69</v>
      </c>
      <c r="D66" s="33" t="s">
        <v>140</v>
      </c>
      <c r="E66" s="33">
        <v>24</v>
      </c>
      <c r="F66" s="33">
        <v>115</v>
      </c>
      <c r="G66" s="33">
        <v>2760</v>
      </c>
    </row>
    <row r="67" spans="1:7">
      <c r="A67" s="32">
        <v>56</v>
      </c>
      <c r="B67" s="33" t="s">
        <v>142</v>
      </c>
      <c r="C67" s="33" t="s">
        <v>91</v>
      </c>
      <c r="D67" s="33" t="s">
        <v>143</v>
      </c>
      <c r="E67" s="33">
        <v>38</v>
      </c>
      <c r="F67" s="33">
        <v>21</v>
      </c>
      <c r="G67" s="33">
        <v>798</v>
      </c>
    </row>
    <row r="68" spans="1:7">
      <c r="A68" s="32">
        <v>57</v>
      </c>
      <c r="B68" s="33" t="s">
        <v>144</v>
      </c>
      <c r="C68" s="33" t="s">
        <v>91</v>
      </c>
      <c r="D68" s="33" t="s">
        <v>143</v>
      </c>
      <c r="E68" s="33">
        <v>19.5</v>
      </c>
      <c r="F68" s="33">
        <v>36</v>
      </c>
      <c r="G68" s="33">
        <v>702</v>
      </c>
    </row>
    <row r="69" spans="1:7">
      <c r="A69" s="32">
        <v>58</v>
      </c>
      <c r="B69" s="33" t="s">
        <v>145</v>
      </c>
      <c r="C69" s="33" t="s">
        <v>72</v>
      </c>
      <c r="D69" s="33" t="s">
        <v>146</v>
      </c>
      <c r="E69" s="33">
        <v>13.25</v>
      </c>
      <c r="F69" s="33">
        <v>62</v>
      </c>
      <c r="G69" s="33">
        <v>821.5</v>
      </c>
    </row>
    <row r="70" spans="1:7">
      <c r="A70" s="32">
        <v>59</v>
      </c>
      <c r="B70" s="33" t="s">
        <v>147</v>
      </c>
      <c r="C70" s="33" t="s">
        <v>74</v>
      </c>
      <c r="D70" s="33" t="s">
        <v>148</v>
      </c>
      <c r="E70" s="33">
        <v>55</v>
      </c>
      <c r="F70" s="33">
        <v>79</v>
      </c>
      <c r="G70" s="33">
        <v>4345</v>
      </c>
    </row>
    <row r="71" spans="1:7">
      <c r="A71" s="32">
        <v>60</v>
      </c>
      <c r="B71" s="33" t="s">
        <v>149</v>
      </c>
      <c r="C71" s="33" t="s">
        <v>74</v>
      </c>
      <c r="D71" s="33" t="s">
        <v>148</v>
      </c>
      <c r="E71" s="33">
        <v>34</v>
      </c>
      <c r="F71" s="33">
        <v>19</v>
      </c>
      <c r="G71" s="33">
        <v>646</v>
      </c>
    </row>
    <row r="72" spans="1:7">
      <c r="A72" s="32">
        <v>61</v>
      </c>
      <c r="B72" s="33" t="s">
        <v>150</v>
      </c>
      <c r="C72" s="33" t="s">
        <v>59</v>
      </c>
      <c r="D72" s="33" t="s">
        <v>151</v>
      </c>
      <c r="E72" s="33">
        <v>28.5</v>
      </c>
      <c r="F72" s="33">
        <v>113</v>
      </c>
      <c r="G72" s="33">
        <v>3220.5</v>
      </c>
    </row>
    <row r="73" spans="1:7">
      <c r="A73" s="32">
        <v>62</v>
      </c>
      <c r="B73" s="33" t="s">
        <v>152</v>
      </c>
      <c r="C73" s="33" t="s">
        <v>82</v>
      </c>
      <c r="D73" s="33" t="s">
        <v>151</v>
      </c>
      <c r="E73" s="33">
        <v>49.3</v>
      </c>
      <c r="F73" s="33">
        <v>17</v>
      </c>
      <c r="G73" s="33">
        <v>838.09999999999991</v>
      </c>
    </row>
    <row r="74" spans="1:7">
      <c r="A74" s="32">
        <v>63</v>
      </c>
      <c r="B74" s="33" t="s">
        <v>153</v>
      </c>
      <c r="C74" s="33" t="s">
        <v>59</v>
      </c>
      <c r="D74" s="33" t="s">
        <v>83</v>
      </c>
      <c r="E74" s="33">
        <v>43.9</v>
      </c>
      <c r="F74" s="33">
        <v>24</v>
      </c>
      <c r="G74" s="33">
        <v>1053.5999999999999</v>
      </c>
    </row>
    <row r="75" spans="1:7">
      <c r="A75" s="32">
        <v>64</v>
      </c>
      <c r="B75" s="33" t="s">
        <v>154</v>
      </c>
      <c r="C75" s="33" t="s">
        <v>91</v>
      </c>
      <c r="D75" s="33" t="s">
        <v>101</v>
      </c>
      <c r="E75" s="33">
        <v>33.25</v>
      </c>
      <c r="F75" s="33">
        <v>22</v>
      </c>
      <c r="G75" s="33">
        <v>731.5</v>
      </c>
    </row>
    <row r="76" spans="1:7">
      <c r="A76" s="32">
        <v>65</v>
      </c>
      <c r="B76" s="33" t="s">
        <v>155</v>
      </c>
      <c r="C76" s="33" t="s">
        <v>59</v>
      </c>
      <c r="D76" s="33" t="s">
        <v>61</v>
      </c>
      <c r="E76" s="33">
        <v>21.05</v>
      </c>
      <c r="F76" s="33">
        <v>76</v>
      </c>
      <c r="G76" s="33">
        <v>1599.8</v>
      </c>
    </row>
    <row r="77" spans="1:7">
      <c r="A77" s="32">
        <v>66</v>
      </c>
      <c r="B77" s="33" t="s">
        <v>156</v>
      </c>
      <c r="C77" s="33" t="s">
        <v>59</v>
      </c>
      <c r="D77" s="33" t="s">
        <v>61</v>
      </c>
      <c r="E77" s="33">
        <v>17</v>
      </c>
      <c r="F77" s="33">
        <v>4</v>
      </c>
      <c r="G77" s="33">
        <v>68</v>
      </c>
    </row>
    <row r="78" spans="1:7">
      <c r="A78" s="32">
        <v>67</v>
      </c>
      <c r="B78" s="33" t="s">
        <v>157</v>
      </c>
      <c r="C78" s="33" t="s">
        <v>55</v>
      </c>
      <c r="D78" s="33" t="s">
        <v>111</v>
      </c>
      <c r="E78" s="33">
        <v>14</v>
      </c>
      <c r="F78" s="33">
        <v>52</v>
      </c>
      <c r="G78" s="33">
        <v>728</v>
      </c>
    </row>
    <row r="79" spans="1:7">
      <c r="A79" s="32">
        <v>68</v>
      </c>
      <c r="B79" s="33" t="s">
        <v>158</v>
      </c>
      <c r="C79" s="33" t="s">
        <v>82</v>
      </c>
      <c r="D79" s="33" t="s">
        <v>87</v>
      </c>
      <c r="E79" s="33">
        <v>12.5</v>
      </c>
      <c r="F79" s="33">
        <v>6</v>
      </c>
      <c r="G79" s="33">
        <v>75</v>
      </c>
    </row>
    <row r="80" spans="1:7">
      <c r="A80" s="32">
        <v>69</v>
      </c>
      <c r="B80" s="33" t="s">
        <v>159</v>
      </c>
      <c r="C80" s="33" t="s">
        <v>74</v>
      </c>
      <c r="D80" s="33" t="s">
        <v>109</v>
      </c>
      <c r="E80" s="33">
        <v>36</v>
      </c>
      <c r="F80" s="33">
        <v>26</v>
      </c>
      <c r="G80" s="33">
        <v>936</v>
      </c>
    </row>
    <row r="81" spans="1:7">
      <c r="A81" s="32">
        <v>70</v>
      </c>
      <c r="B81" s="33" t="s">
        <v>160</v>
      </c>
      <c r="C81" s="33" t="s">
        <v>55</v>
      </c>
      <c r="D81" s="33" t="s">
        <v>83</v>
      </c>
      <c r="E81" s="33">
        <v>15</v>
      </c>
      <c r="F81" s="33">
        <v>15</v>
      </c>
      <c r="G81" s="33">
        <v>225</v>
      </c>
    </row>
    <row r="82" spans="1:7">
      <c r="A82" s="32">
        <v>71</v>
      </c>
      <c r="B82" s="33" t="s">
        <v>161</v>
      </c>
      <c r="C82" s="33" t="s">
        <v>74</v>
      </c>
      <c r="D82" s="33" t="s">
        <v>109</v>
      </c>
      <c r="E82" s="33">
        <v>21.5</v>
      </c>
      <c r="F82" s="33">
        <v>26</v>
      </c>
      <c r="G82" s="33">
        <v>559</v>
      </c>
    </row>
    <row r="83" spans="1:7">
      <c r="A83" s="32">
        <v>72</v>
      </c>
      <c r="B83" s="33" t="s">
        <v>162</v>
      </c>
      <c r="C83" s="33" t="s">
        <v>74</v>
      </c>
      <c r="D83" s="33" t="s">
        <v>106</v>
      </c>
      <c r="E83" s="33">
        <v>34.799999999999997</v>
      </c>
      <c r="F83" s="33">
        <v>14</v>
      </c>
      <c r="G83" s="33">
        <v>487.19999999999993</v>
      </c>
    </row>
    <row r="84" spans="1:7">
      <c r="A84" s="32">
        <v>73</v>
      </c>
      <c r="B84" s="33" t="s">
        <v>163</v>
      </c>
      <c r="C84" s="33" t="s">
        <v>72</v>
      </c>
      <c r="D84" s="33" t="s">
        <v>114</v>
      </c>
      <c r="E84" s="33">
        <v>15</v>
      </c>
      <c r="F84" s="33">
        <v>101</v>
      </c>
      <c r="G84" s="33">
        <v>1515</v>
      </c>
    </row>
    <row r="85" spans="1:7">
      <c r="A85" s="32">
        <v>53</v>
      </c>
      <c r="B85" s="33" t="s">
        <v>138</v>
      </c>
      <c r="C85" s="33" t="s">
        <v>69</v>
      </c>
      <c r="D85" s="33" t="s">
        <v>136</v>
      </c>
      <c r="E85" s="33">
        <v>32.799999999999997</v>
      </c>
      <c r="F85" s="33">
        <v>0</v>
      </c>
      <c r="G85" s="33">
        <v>0</v>
      </c>
    </row>
    <row r="86" spans="1:7">
      <c r="A86" s="32">
        <v>75</v>
      </c>
      <c r="B86" s="33" t="s">
        <v>165</v>
      </c>
      <c r="C86" s="33" t="s">
        <v>55</v>
      </c>
      <c r="D86" s="33" t="s">
        <v>101</v>
      </c>
      <c r="E86" s="33">
        <v>7.75</v>
      </c>
      <c r="F86" s="33">
        <v>125</v>
      </c>
      <c r="G86" s="33">
        <v>968.75</v>
      </c>
    </row>
    <row r="87" spans="1:7">
      <c r="A87" s="32">
        <v>76</v>
      </c>
      <c r="B87" s="33" t="s">
        <v>166</v>
      </c>
      <c r="C87" s="33" t="s">
        <v>55</v>
      </c>
      <c r="D87" s="33" t="s">
        <v>133</v>
      </c>
      <c r="E87" s="33">
        <v>18</v>
      </c>
      <c r="F87" s="33">
        <v>57</v>
      </c>
      <c r="G87" s="33">
        <v>1026</v>
      </c>
    </row>
    <row r="88" spans="1:7">
      <c r="A88" s="32">
        <v>77</v>
      </c>
      <c r="B88" s="33" t="s">
        <v>167</v>
      </c>
      <c r="C88" s="33" t="s">
        <v>59</v>
      </c>
      <c r="D88" s="33" t="s">
        <v>101</v>
      </c>
      <c r="E88" s="33">
        <v>13</v>
      </c>
      <c r="F88" s="33">
        <v>32</v>
      </c>
      <c r="G88" s="33">
        <v>416</v>
      </c>
    </row>
  </sheetData>
  <mergeCells count="7">
    <mergeCell ref="A1:G1"/>
    <mergeCell ref="B8:G8"/>
    <mergeCell ref="B9:G9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9E155C0F5DC4C81B5E1D41D4E8454" ma:contentTypeVersion="0" ma:contentTypeDescription="Crear nuevo documento." ma:contentTypeScope="" ma:versionID="fa14089dda40d52dfcc791346f3de59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D030B0-C9EA-42B7-AD62-479F81BA10F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B83962-3FF0-4305-B89D-53C8056B8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490B1-CD51-419C-ABF3-C3F68076C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Funciones Hora y minuto</vt:lpstr>
      <vt:lpstr>Filtros</vt:lpstr>
    </vt:vector>
  </TitlesOfParts>
  <Company>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Purizaca</dc:creator>
  <cp:lastModifiedBy>Jorge Purizaca</cp:lastModifiedBy>
  <dcterms:created xsi:type="dcterms:W3CDTF">2003-09-16T07:34:29Z</dcterms:created>
  <dcterms:modified xsi:type="dcterms:W3CDTF">2018-06-21T11:20:13Z</dcterms:modified>
</cp:coreProperties>
</file>